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Zoznam" sheetId="1" r:id="rId1"/>
    <sheet name="Prehlad_8_" sheetId="2" r:id="rId2"/>
    <sheet name="Prehlad_7_" sheetId="3" r:id="rId3"/>
    <sheet name="Prehlad_9_" sheetId="4" r:id="rId4"/>
    <sheet name="Prehlad_4_" sheetId="5" r:id="rId5"/>
    <sheet name="Prehlad_3_6" sheetId="6" r:id="rId6"/>
    <sheet name="Prehlad_3_5" sheetId="7" r:id="rId7"/>
    <sheet name="Prehlad_1_4" sheetId="8" r:id="rId8"/>
    <sheet name="Prehlad_1_2" sheetId="9" r:id="rId9"/>
    <sheet name="Prehlad_1_3" sheetId="10" r:id="rId10"/>
    <sheet name="Prehlad_1_1" sheetId="11" r:id="rId11"/>
    <sheet name="Kryci list" sheetId="12" r:id="rId12"/>
    <sheet name="Stavba" sheetId="13" r:id="rId13"/>
  </sheets>
  <definedNames>
    <definedName name="Excel_BuiltIn__FilterDatabase" localSheetId="10">#REF!</definedName>
    <definedName name="Excel_BuiltIn__FilterDatabase" localSheetId="8">#REF!</definedName>
    <definedName name="Excel_BuiltIn__FilterDatabase" localSheetId="9">#REF!</definedName>
    <definedName name="Excel_BuiltIn__FilterDatabase" localSheetId="7">#REF!</definedName>
    <definedName name="Excel_BuiltIn__FilterDatabase" localSheetId="6">#REF!</definedName>
    <definedName name="Excel_BuiltIn__FilterDatabase" localSheetId="5">#REF!</definedName>
    <definedName name="Excel_BuiltIn__FilterDatabase" localSheetId="4">#REF!</definedName>
    <definedName name="Excel_BuiltIn__FilterDatabase" localSheetId="2">#REF!</definedName>
    <definedName name="Excel_BuiltIn__FilterDatabase" localSheetId="1">#REF!</definedName>
    <definedName name="Excel_BuiltIn__FilterDatabase" localSheetId="3">#REF!</definedName>
    <definedName name="Excel_BuiltIn__FilterDatabase" localSheetId="12">#REF!</definedName>
    <definedName name="Excel_BuiltIn__FilterDatabase">#REF!</definedName>
    <definedName name="Excel_BuiltIn_Print_Area" localSheetId="11">'Kryci list'!$A:$J</definedName>
    <definedName name="Excel_BuiltIn_Print_Area" localSheetId="10">'Prehlad_1_1'!$A:$O</definedName>
    <definedName name="Excel_BuiltIn_Print_Area" localSheetId="8">'Prehlad_1_2'!$A:$O</definedName>
    <definedName name="Excel_BuiltIn_Print_Area" localSheetId="9">'Prehlad_1_3'!$A:$O</definedName>
    <definedName name="Excel_BuiltIn_Print_Area" localSheetId="7">'Prehlad_1_4'!$A:$O</definedName>
    <definedName name="Excel_BuiltIn_Print_Area" localSheetId="6">'Prehlad_3_5'!$A:$O</definedName>
    <definedName name="Excel_BuiltIn_Print_Area" localSheetId="5">'Prehlad_3_6'!$A:$O</definedName>
    <definedName name="Excel_BuiltIn_Print_Area" localSheetId="4">'Prehlad_4_'!$A:$O</definedName>
    <definedName name="Excel_BuiltIn_Print_Area" localSheetId="2">'Prehlad_7_'!$A:$O</definedName>
    <definedName name="Excel_BuiltIn_Print_Area" localSheetId="1">'Prehlad_8_'!$A:$O</definedName>
    <definedName name="Excel_BuiltIn_Print_Area" localSheetId="3">'Prehlad_9_'!$A:$O</definedName>
    <definedName name="Excel_BuiltIn_Print_Area" localSheetId="12">'Stavba'!$A:$M</definedName>
    <definedName name="fakt1R" localSheetId="10">#REF!</definedName>
    <definedName name="fakt1R" localSheetId="8">#REF!</definedName>
    <definedName name="fakt1R" localSheetId="9">#REF!</definedName>
    <definedName name="fakt1R" localSheetId="7">#REF!</definedName>
    <definedName name="fakt1R" localSheetId="6">#REF!</definedName>
    <definedName name="fakt1R" localSheetId="5">#REF!</definedName>
    <definedName name="fakt1R" localSheetId="4">#REF!</definedName>
    <definedName name="fakt1R" localSheetId="2">#REF!</definedName>
    <definedName name="fakt1R" localSheetId="1">#REF!</definedName>
    <definedName name="fakt1R" localSheetId="3">#REF!</definedName>
    <definedName name="fakt1R">#REF!</definedName>
    <definedName name="_xlnm.Print_Titles" localSheetId="10">'Prehlad_1_1'!$8:$10</definedName>
    <definedName name="_xlnm.Print_Titles" localSheetId="8">'Prehlad_1_2'!$8:$10</definedName>
    <definedName name="_xlnm.Print_Titles" localSheetId="9">'Prehlad_1_3'!$8:$10</definedName>
    <definedName name="_xlnm.Print_Titles" localSheetId="7">'Prehlad_1_4'!$8:$10</definedName>
    <definedName name="_xlnm.Print_Titles" localSheetId="6">'Prehlad_3_5'!$8:$10</definedName>
    <definedName name="_xlnm.Print_Titles" localSheetId="5">'Prehlad_3_6'!$8:$10</definedName>
    <definedName name="_xlnm.Print_Titles" localSheetId="4">'Prehlad_4_'!$8:$10</definedName>
    <definedName name="_xlnm.Print_Titles" localSheetId="2">'Prehlad_7_'!$8:$10</definedName>
    <definedName name="_xlnm.Print_Titles" localSheetId="1">'Prehlad_8_'!$8:$10</definedName>
    <definedName name="_xlnm.Print_Titles" localSheetId="3">'Prehlad_9_'!$8:$10</definedName>
  </definedNames>
  <calcPr fullCalcOnLoad="1"/>
</workbook>
</file>

<file path=xl/sharedStrings.xml><?xml version="1.0" encoding="utf-8"?>
<sst xmlns="http://schemas.openxmlformats.org/spreadsheetml/2006/main" count="7609" uniqueCount="1560">
  <si>
    <t>b</t>
  </si>
  <si>
    <t>Dodávateľ:</t>
  </si>
  <si>
    <t>Odberateľ: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</si>
  <si>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</si>
  <si>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</si>
  <si>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</si>
  <si>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</si>
  <si>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</si>
  <si>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</si>
  <si>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</si>
  <si>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</si>
  <si>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</si>
  <si>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</si>
  <si>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</si>
  <si>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</si>
  <si>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</si>
  <si>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</si>
  <si>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</si>
  <si>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</si>
  <si>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</si>
  <si>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</si>
  <si>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</si>
  <si>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</si>
  <si>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</si>
  <si>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</si>
  <si>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</si>
  <si>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</si>
  <si>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</si>
  <si>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</si>
  <si>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</si>
  <si>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</si>
  <si>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</si>
  <si>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</si>
  <si>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</si>
  <si>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</si>
  <si>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</si>
  <si>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</si>
  <si>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</si>
  <si>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</si>
  <si>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</si>
  <si>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</si>
  <si>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</si>
  <si>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</si>
  <si>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</si>
  <si>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</si>
  <si>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</si>
  <si>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</si>
  <si>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</si>
  <si>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</si>
  <si>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</si>
  <si>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</si>
  <si>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</si>
  <si>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</si>
  <si>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</si>
  <si>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</si>
  <si>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</si>
  <si>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</si>
  <si>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</si>
  <si>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</si>
  <si>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</si>
  <si>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</si>
  <si>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</si>
  <si>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</si>
  <si>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</si>
  <si>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</si>
  <si>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</si>
  <si>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</si>
  <si>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</si>
  <si>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</si>
  <si>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</si>
  <si>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</si>
  <si>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</si>
  <si>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</si>
  <si>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</si>
  <si>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</si>
  <si>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</si>
  <si>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</si>
  <si>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</si>
  <si>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</si>
  <si>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</si>
  <si>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</si>
  <si>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</si>
  <si>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</si>
  <si>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</si>
  <si>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</si>
  <si>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</si>
  <si>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</si>
  <si>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</si>
  <si>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</si>
  <si>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</si>
  <si>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</si>
  <si>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</si>
  <si>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</si>
  <si>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</si>
  <si>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</si>
  <si>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</si>
  <si>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</si>
  <si>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</si>
  <si>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</si>
  <si>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</si>
  <si>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</si>
  <si>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</si>
  <si>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</si>
  <si>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</si>
  <si>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</si>
  <si>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</si>
  <si>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</si>
  <si>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</si>
  <si>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</si>
  <si>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</si>
  <si>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</si>
  <si>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</si>
  <si>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</si>
  <si>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</si>
  <si>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</si>
  <si>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</si>
  <si>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</si>
  <si>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</si>
  <si>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</si>
  <si>
    <t>Nazov harku</t>
  </si>
  <si>
    <t>Nazov stavby</t>
  </si>
  <si>
    <t>Nazov objektu</t>
  </si>
  <si>
    <t>Nazov casti</t>
  </si>
  <si>
    <t>Kod objektu</t>
  </si>
  <si>
    <t>Kod casti</t>
  </si>
  <si>
    <t>Cislo objektu</t>
  </si>
  <si>
    <t>Cislo casti</t>
  </si>
  <si>
    <t>HSVm</t>
  </si>
  <si>
    <t>Vzorec</t>
  </si>
  <si>
    <t>HSVd</t>
  </si>
  <si>
    <t>PSVm</t>
  </si>
  <si>
    <t>PSVd</t>
  </si>
  <si>
    <t>MCEm</t>
  </si>
  <si>
    <t>MCEd</t>
  </si>
  <si>
    <t>INEm</t>
  </si>
  <si>
    <t>INEd</t>
  </si>
  <si>
    <t>Edit !</t>
  </si>
  <si>
    <t>DPH 1.sadzba</t>
  </si>
  <si>
    <t>DPH 2.sadzba</t>
  </si>
  <si>
    <t/>
  </si>
  <si>
    <t>Stavba : GARAZ  HASIČSKEJ TECHNIKY V OBCI ROVINKA</t>
  </si>
  <si>
    <t>R</t>
  </si>
  <si>
    <t>Objekt : SO 01  Garáž hasičskej techniky v obci Rovinka</t>
  </si>
  <si>
    <t>1</t>
  </si>
  <si>
    <t xml:space="preserve">Spracoval: Ing. Jozef Janík                        </t>
  </si>
  <si>
    <t xml:space="preserve">JKSO : </t>
  </si>
  <si>
    <t>Dátum: 13.05.2021</t>
  </si>
  <si>
    <t>Časť : SO 01 - 1 Stavebná časť</t>
  </si>
  <si>
    <t>Ing. Jozef Janík - JANSS</t>
  </si>
  <si>
    <t xml:space="preserve"> Ing. Jozef Janík - JANSS</t>
  </si>
  <si>
    <t>OBEC ROVINKA, PARC. Č.: 49, 50</t>
  </si>
  <si>
    <t>JKSO :</t>
  </si>
  <si>
    <t>Ing. Jozef Janík</t>
  </si>
  <si>
    <t>13.05.2021</t>
  </si>
  <si>
    <t>M3 OP</t>
  </si>
  <si>
    <t>M2 ZP</t>
  </si>
  <si>
    <t>M2 UP</t>
  </si>
  <si>
    <t>M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</si>
  <si>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</si>
  <si>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</si>
  <si>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</si>
  <si>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</si>
  <si>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</si>
  <si>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</si>
  <si>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</si>
  <si>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</si>
  <si>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122201101</t>
  </si>
  <si>
    <t>Odkopávky a prekopávky nezapaž. v horn. tr. 3 do 100 m3</t>
  </si>
  <si>
    <t>m3</t>
  </si>
  <si>
    <t xml:space="preserve">E1                  </t>
  </si>
  <si>
    <t>45.11.21</t>
  </si>
  <si>
    <t>EK</t>
  </si>
  <si>
    <t>S</t>
  </si>
  <si>
    <t>272</t>
  </si>
  <si>
    <t>133201109</t>
  </si>
  <si>
    <t>Príplatok za lepivosť horniny tr.3</t>
  </si>
  <si>
    <t>132201201</t>
  </si>
  <si>
    <t>Hĺbenie rýh šírka do 2 m v horn. tr. 3 do 100 m3</t>
  </si>
  <si>
    <t>45.11.24</t>
  </si>
  <si>
    <t>132201209</t>
  </si>
  <si>
    <t>Príplatok za lepivosť horniny tr.3 v rýhach š. do 200 cm</t>
  </si>
  <si>
    <t>253</t>
  </si>
  <si>
    <t>162607119</t>
  </si>
  <si>
    <t>Príplatok ZKD 1000 m</t>
  </si>
  <si>
    <t>45.21.22</t>
  </si>
  <si>
    <t>162701101</t>
  </si>
  <si>
    <t>Vodorovné premiestnenie výkopu do 6000 m horn. tr. 1-4</t>
  </si>
  <si>
    <t>16270-1101</t>
  </si>
  <si>
    <t>167101101</t>
  </si>
  <si>
    <t>Nakladanie výkopku do 100 m3 v horn. tr. 1-4</t>
  </si>
  <si>
    <t>171201201</t>
  </si>
  <si>
    <t>Uloženie sypaniny na skládku</t>
  </si>
  <si>
    <t>171209002</t>
  </si>
  <si>
    <t>Poplatok  za skladovanie - zemina kamenivo ( 17 05 ) zabezpečuje investor</t>
  </si>
  <si>
    <t>171201203</t>
  </si>
  <si>
    <t>1 - ZEMNE PRÁCE spolu:</t>
  </si>
  <si>
    <t>2 - ZÁKLADY</t>
  </si>
  <si>
    <t>002</t>
  </si>
  <si>
    <t>212531111</t>
  </si>
  <si>
    <t>Výplň trativodov kamenivom hrubým drveným 16-63 mm</t>
  </si>
  <si>
    <t xml:space="preserve">E2                  </t>
  </si>
  <si>
    <t>21253-1111</t>
  </si>
  <si>
    <t>212756116</t>
  </si>
  <si>
    <t>Trativody z drenážnych rúrok plastových flexibilných D 160 mm bez lôžka</t>
  </si>
  <si>
    <t>m</t>
  </si>
  <si>
    <t>21275-6116</t>
  </si>
  <si>
    <t>45.25.21</t>
  </si>
  <si>
    <t>211</t>
  </si>
  <si>
    <t>212972113</t>
  </si>
  <si>
    <t>Opláštenie filtračnou textíliou drenážnych rúr DN 160</t>
  </si>
  <si>
    <t>21297-2113</t>
  </si>
  <si>
    <t>45.21.21</t>
  </si>
  <si>
    <t>215901101</t>
  </si>
  <si>
    <t>Zhutnenie podložia z hor. súdr. do 92%PS a nesúdr. Id do 0,8</t>
  </si>
  <si>
    <t>m2</t>
  </si>
  <si>
    <t>271531111</t>
  </si>
  <si>
    <t>Vankúš pod základy z kameniva hrubého drveného 16-63 mm</t>
  </si>
  <si>
    <t>271571111</t>
  </si>
  <si>
    <t>Vankúš pod základy zo štrkopiesku triedeného</t>
  </si>
  <si>
    <t>011</t>
  </si>
  <si>
    <t>273351215</t>
  </si>
  <si>
    <t>Debnenie základových dosiek zhotovenie</t>
  </si>
  <si>
    <t>45.25.32</t>
  </si>
  <si>
    <t>273351216</t>
  </si>
  <si>
    <t>Debnenie základových dosiek odstránenie</t>
  </si>
  <si>
    <t>312</t>
  </si>
  <si>
    <t>274315222</t>
  </si>
  <si>
    <t>Základové pásy z betónu prostého tr. C 8/10 - podkladový betón</t>
  </si>
  <si>
    <t>27431-5222</t>
  </si>
  <si>
    <t>274321411</t>
  </si>
  <si>
    <t>Základové pásy zo železobetónu tr. C25/30</t>
  </si>
  <si>
    <t>274351215</t>
  </si>
  <si>
    <t>Debnenie základových pásov zhotovenie</t>
  </si>
  <si>
    <t>274351216</t>
  </si>
  <si>
    <t>Debnenie základových pásov odstránenie</t>
  </si>
  <si>
    <t>274361821</t>
  </si>
  <si>
    <t>Výstuž základových pásov BSt 500 (10505)</t>
  </si>
  <si>
    <t>t</t>
  </si>
  <si>
    <t>2 - ZÁKLADY spolu:</t>
  </si>
  <si>
    <t>3 - ZVISLÉ A KOMPLETNÉ KONŠTRUKCIE</t>
  </si>
  <si>
    <t>311231512</t>
  </si>
  <si>
    <t>Murivo nosné z tehál POROTHERM 30 P+D P15 MVC 2,5</t>
  </si>
  <si>
    <t xml:space="preserve">E3                  </t>
  </si>
  <si>
    <t>45.25.50</t>
  </si>
  <si>
    <t>317161130</t>
  </si>
  <si>
    <t>Preklady keramické POROTHERM 238/70/1000 mm</t>
  </si>
  <si>
    <t>kus</t>
  </si>
  <si>
    <t>317161131</t>
  </si>
  <si>
    <t>Preklady keramické POROTHERM 238/70/1250 mm</t>
  </si>
  <si>
    <t>317161134</t>
  </si>
  <si>
    <t>Preklady keramické POROTHERM 238/70/2000 mm O 02</t>
  </si>
  <si>
    <t>31716-1134</t>
  </si>
  <si>
    <t>016</t>
  </si>
  <si>
    <t>331328716</t>
  </si>
  <si>
    <t>Konštrukcie stĺpov hran. aj obl. zo železobet. C25/30</t>
  </si>
  <si>
    <t>45.21.51</t>
  </si>
  <si>
    <t>331351103</t>
  </si>
  <si>
    <t>Debnenie stĺpov prierezu 4-uholníka drev. tradičné zhotovenie</t>
  </si>
  <si>
    <t>331351104</t>
  </si>
  <si>
    <t>Debnenie stĺpov prierezu 4-uholníka drev. tradičné odstránenie</t>
  </si>
  <si>
    <t>331361821</t>
  </si>
  <si>
    <t>Výstuž stĺpov hranatých BSt 500 (10505)</t>
  </si>
  <si>
    <t>342243110</t>
  </si>
  <si>
    <t>Priečky POROTHERM P8 hr. 140mm 14X50X23,8 P+D</t>
  </si>
  <si>
    <t>34224-3110</t>
  </si>
  <si>
    <t>3 - ZVISLÉ A KOMPLETNÉ KONŠTRUKCIE spolu:</t>
  </si>
  <si>
    <t>4 - VODOROVNÉ KONŠTRUKCIE</t>
  </si>
  <si>
    <t>012</t>
  </si>
  <si>
    <t>411133904R</t>
  </si>
  <si>
    <t>Montáž strop. panelov z predpät. betónu FERROBETON  FF 320 výš. do 18 m 5-7 t</t>
  </si>
  <si>
    <t xml:space="preserve">E4                  </t>
  </si>
  <si>
    <t>411133904</t>
  </si>
  <si>
    <t>45.21.72</t>
  </si>
  <si>
    <t xml:space="preserve">   </t>
  </si>
  <si>
    <t>MAT</t>
  </si>
  <si>
    <t>593468360R</t>
  </si>
  <si>
    <t>Doska stropná predpätá Ferrobeton FF320/C - 7,20 L=12,3m</t>
  </si>
  <si>
    <t>593468360</t>
  </si>
  <si>
    <t>26.61.12</t>
  </si>
  <si>
    <t xml:space="preserve">                    </t>
  </si>
  <si>
    <t>EZ</t>
  </si>
  <si>
    <t>413321515</t>
  </si>
  <si>
    <t>Nosníky zo železobetónu tr. C20/25</t>
  </si>
  <si>
    <t>41332-1515</t>
  </si>
  <si>
    <t xml:space="preserve">  .  .  </t>
  </si>
  <si>
    <t>413351107</t>
  </si>
  <si>
    <t>Debnenie nosníkov bez podpernej konštrukcie zhotovenie</t>
  </si>
  <si>
    <t>413351108</t>
  </si>
  <si>
    <t>Debnenie nosníkov bez podpernej konštrukcie odstránenie</t>
  </si>
  <si>
    <t>413351211</t>
  </si>
  <si>
    <t>Podperná konštr. nosníkov pre zaťaženie do 5 kPa zhotovenie</t>
  </si>
  <si>
    <t>413351212</t>
  </si>
  <si>
    <t>Podperná konštr. nosníkov pre zaťaženie do 5 kPa odstránenie</t>
  </si>
  <si>
    <t>413361821</t>
  </si>
  <si>
    <t>Výstuž nosníkov, trámov, prievlakov BSt 500 (10505)</t>
  </si>
  <si>
    <t>417321515</t>
  </si>
  <si>
    <t>Betón stužujúcich pásov a vencov železový tr. C25/30</t>
  </si>
  <si>
    <t>417351115</t>
  </si>
  <si>
    <t>Debnenie stužujúcich pásov a vencov zhotovenie</t>
  </si>
  <si>
    <t>417351116</t>
  </si>
  <si>
    <t>Debnenie stužujúcich pásov a vencov odstránenie</t>
  </si>
  <si>
    <t>417361821</t>
  </si>
  <si>
    <t>Výstuž stužujúcich pásov, vencov BSt 500 (10505)</t>
  </si>
  <si>
    <t>4 - VODOROVNÉ KONŠTRUKCIE spolu:</t>
  </si>
  <si>
    <t>6 - ÚPRAVY POVRCHOV, PODLAHY, VÝPLNE</t>
  </si>
  <si>
    <t>612465114</t>
  </si>
  <si>
    <t>Príprava podkl.BAUMIT,pod omietky vnút.stien,regulácia nasiakavosti náterom</t>
  </si>
  <si>
    <t xml:space="preserve">E6                  </t>
  </si>
  <si>
    <t>45.41.10</t>
  </si>
  <si>
    <t>612465115</t>
  </si>
  <si>
    <t>Príprava podkl.BAUMIT-Betonkontakt, pod omietky vnút.stien, zvýš.priľna. náteru</t>
  </si>
  <si>
    <t>612465131</t>
  </si>
  <si>
    <t>Vnútorná omietka stien BAUMIT,MVC,mieš. a nanášanie strojne,MVS25 hr.1 cm</t>
  </si>
  <si>
    <t>622464224</t>
  </si>
  <si>
    <t>Omietka vonk. stien tenkovrstv. BAUMIT silikátová základ a ryhovaná 2 mm</t>
  </si>
  <si>
    <t>62246-4224</t>
  </si>
  <si>
    <t>622464312</t>
  </si>
  <si>
    <t>Vonk. omietka stien BAUMIT ušľacht. mozaik. so zákl.náter.Granopor,hr.zrna 0,8mm</t>
  </si>
  <si>
    <t>625000210</t>
  </si>
  <si>
    <t>Dodávka a montáž lišta rohová (Al, PVC)so sieťkou</t>
  </si>
  <si>
    <t>625111202R</t>
  </si>
  <si>
    <t>Zateplenie ostenia polystyrén EPS hr.2 cm</t>
  </si>
  <si>
    <t>625111202</t>
  </si>
  <si>
    <t>625255112R</t>
  </si>
  <si>
    <t>Kontaktný zateplovací systém ETICS hr. 100 mm EPS-F bez povrchovej úpravy s tanier hmoždinkami</t>
  </si>
  <si>
    <t>62525-5112</t>
  </si>
  <si>
    <t>631319175</t>
  </si>
  <si>
    <t>Prípl. za stiahnutie povrchu mazaniny pred vlož. výstuže hr. do 24 cm</t>
  </si>
  <si>
    <t>631325711</t>
  </si>
  <si>
    <t>Mazanina z bet. vystužená oceľ.vláknami Dramix C25/30 hr.nad 120 do 240mm</t>
  </si>
  <si>
    <t>631362021</t>
  </si>
  <si>
    <t>Výstuž betónových mazanín zo zvarovaných sietí Kari</t>
  </si>
  <si>
    <t>631571001</t>
  </si>
  <si>
    <t>Násyp pod podlahy z kameniva ťaženého 0-4 spevňujúceho</t>
  </si>
  <si>
    <t>6 - ÚPRAVY POVRCHOV, PODLAHY, VÝPLNE spolu:</t>
  </si>
  <si>
    <t>9 - OSTATNÉ KONŠTRUKCIE A PRÁCE</t>
  </si>
  <si>
    <t>998011001</t>
  </si>
  <si>
    <t>Presun hmôt pre budovy murované výšky do 6 m</t>
  </si>
  <si>
    <t xml:space="preserve">E9                  </t>
  </si>
  <si>
    <t>45.21.6*</t>
  </si>
  <si>
    <t>9 - OSTATNÉ KONŠTRUKCIE A PRÁCE spolu:</t>
  </si>
  <si>
    <t>PRÁCE A DODÁVKY HSV spolu:</t>
  </si>
  <si>
    <t>PRÁCE A DODÁVKY PSV</t>
  </si>
  <si>
    <t>71 - IZOLÁCIE</t>
  </si>
  <si>
    <t>711 - Izolácie proti vode a vlhkosti</t>
  </si>
  <si>
    <t>711</t>
  </si>
  <si>
    <t>711471051</t>
  </si>
  <si>
    <t>Zhotovenie izolácie tlakovej položením fólie PVC voľne vodor.</t>
  </si>
  <si>
    <t xml:space="preserve">I71 1               </t>
  </si>
  <si>
    <t>I</t>
  </si>
  <si>
    <t>45.22.20</t>
  </si>
  <si>
    <t>IK</t>
  </si>
  <si>
    <t>711472051</t>
  </si>
  <si>
    <t>Zhotovenie izolácie tlakovej položením fólie PVC voľne zvislá</t>
  </si>
  <si>
    <t>283220280</t>
  </si>
  <si>
    <t>Fólia HYDROIZOL DR.803 hr. 1,5 š.1300mm</t>
  </si>
  <si>
    <t>25.21.30</t>
  </si>
  <si>
    <t>IZ</t>
  </si>
  <si>
    <t>711491171</t>
  </si>
  <si>
    <t>Zhotovenie izolácie tlakovej položením podkladnej textílie vodor.</t>
  </si>
  <si>
    <t>711491172</t>
  </si>
  <si>
    <t>Zhotovenie izolácie tlakovej položením ochrannej textílie vodor.</t>
  </si>
  <si>
    <t>711491272</t>
  </si>
  <si>
    <t>Zhotovenie izolácie tlakovej položením ochrannej textílie zvislej</t>
  </si>
  <si>
    <t>693A00102R</t>
  </si>
  <si>
    <t>Geotextílie FATRATEX  - S 300</t>
  </si>
  <si>
    <t>693A00102</t>
  </si>
  <si>
    <t>17.20.10</t>
  </si>
  <si>
    <t>998711101</t>
  </si>
  <si>
    <t>Presun hmôt pre izolácie proti vode v objektoch výšky do 6 m</t>
  </si>
  <si>
    <t>711 - Izolácie proti vode a vlhkosti spolu:</t>
  </si>
  <si>
    <t>712 - Povlakové krytiny</t>
  </si>
  <si>
    <t>712</t>
  </si>
  <si>
    <t>712290010</t>
  </si>
  <si>
    <t>Zhotovenie parozábrany pre strechy ploché do 10</t>
  </si>
  <si>
    <t xml:space="preserve">I71 2               </t>
  </si>
  <si>
    <t>712300831</t>
  </si>
  <si>
    <t>45.22.12</t>
  </si>
  <si>
    <t>2832A010R</t>
  </si>
  <si>
    <t>Fólia parozábrana FATRAPAR E</t>
  </si>
  <si>
    <t>2832A0102</t>
  </si>
  <si>
    <t>712371801</t>
  </si>
  <si>
    <t>Zhotovenie povl. krytiny striech do 10° voľne termoplast</t>
  </si>
  <si>
    <t>2833000150</t>
  </si>
  <si>
    <t>Fólia HYDROIZOL 810 hr. 1,5 š.1300mm rátane potr. system prvkov</t>
  </si>
  <si>
    <t>283220760</t>
  </si>
  <si>
    <t>712391172</t>
  </si>
  <si>
    <t>Zhotovenie povl. krytiny striech do 10° na sucho z ochrannej textílie</t>
  </si>
  <si>
    <t>Napríklad -TYVEK</t>
  </si>
  <si>
    <t>693A0010sR</t>
  </si>
  <si>
    <t>712871801</t>
  </si>
  <si>
    <t>Zhotovenie povl. krytiny striech samost. vytiahnutím fólie PVC voľne položenej</t>
  </si>
  <si>
    <t>712 - Povlakové krytiny spolu:</t>
  </si>
  <si>
    <t>713 - Izolácie tepelné</t>
  </si>
  <si>
    <t>713</t>
  </si>
  <si>
    <t>713111111</t>
  </si>
  <si>
    <t>Montáž tep. izolácie stropov, položenie na vrch</t>
  </si>
  <si>
    <t xml:space="preserve">I71 3               </t>
  </si>
  <si>
    <t>71311-1111</t>
  </si>
  <si>
    <t>45.32.11</t>
  </si>
  <si>
    <t>6315A3641</t>
  </si>
  <si>
    <t>Rola izolačná minerálna Unifit 032 š.120mm hr.60mm</t>
  </si>
  <si>
    <t>2831B0206</t>
  </si>
  <si>
    <t>Polystyrén extrudovaný Styrodur 3035 CS hr.100 mm</t>
  </si>
  <si>
    <t>25.21.41</t>
  </si>
  <si>
    <t>713131145</t>
  </si>
  <si>
    <t>Montáž tep. izol. stien a základov lepením bodovo rohoží, pásov dielcov, dosiek</t>
  </si>
  <si>
    <t>713141151</t>
  </si>
  <si>
    <t>Montáž tep. izolácie striech, položenie na sucho</t>
  </si>
  <si>
    <t>2831BA203</t>
  </si>
  <si>
    <t>Doska spádová Isover EPS 150S</t>
  </si>
  <si>
    <t>2831C0305</t>
  </si>
  <si>
    <t>Doska z polystyrénu EPS 150 S, 1000x500x50 mm</t>
  </si>
  <si>
    <t>2831C0310</t>
  </si>
  <si>
    <t>Doska z polystyrénu EPS 150 S, 1000x500x100 mm</t>
  </si>
  <si>
    <t>713141211</t>
  </si>
  <si>
    <t>Montáž tep. izolácie striech rovn. volne položené atikový klin</t>
  </si>
  <si>
    <t>71314-1211</t>
  </si>
  <si>
    <t>713141223</t>
  </si>
  <si>
    <t>Montáž tepel. izolácie streš. atiky polystyrénom prikotvením</t>
  </si>
  <si>
    <t>71314-1223</t>
  </si>
  <si>
    <t>998713101</t>
  </si>
  <si>
    <t>Presun hmôt pre izolácie tepelné v objektoch výšky do 6 m</t>
  </si>
  <si>
    <t>713 - Izolácie tepelné spolu:</t>
  </si>
  <si>
    <t>71 - IZOLÁCIE spolu:</t>
  </si>
  <si>
    <t>76 - KONŠTRUKCIE</t>
  </si>
  <si>
    <t>763 - Konštrukcie  - drevostavby</t>
  </si>
  <si>
    <t>763</t>
  </si>
  <si>
    <t>763133011R</t>
  </si>
  <si>
    <t>Podhľady sadr RIGIPS D131 samonosný 2x profil CW a UW dosky RB hr. 1x12,5 m</t>
  </si>
  <si>
    <t xml:space="preserve">I76 3               </t>
  </si>
  <si>
    <t>76313-3011</t>
  </si>
  <si>
    <t>763 - Konštrukcie  - drevostavby spolu:</t>
  </si>
  <si>
    <t>764 - Konštrukcie klampiarske</t>
  </si>
  <si>
    <t>764</t>
  </si>
  <si>
    <t>764410340</t>
  </si>
  <si>
    <t>Klamp. AL hr. 0,8 oplechovanie parapetov rš 250</t>
  </si>
  <si>
    <t xml:space="preserve">I76 4               </t>
  </si>
  <si>
    <t>45.22.13</t>
  </si>
  <si>
    <t>764430340</t>
  </si>
  <si>
    <t>Klamp. AL hr. 0,8 oplechovanie múrov rš 500</t>
  </si>
  <si>
    <t>764751112R</t>
  </si>
  <si>
    <t>Rúry odkvapové s poplast. plechu kruhové rovné d 100 mm</t>
  </si>
  <si>
    <t>764751112</t>
  </si>
  <si>
    <t>764751132R</t>
  </si>
  <si>
    <t>Koleno rúry poplastovanej odkvapovej d 100 mm</t>
  </si>
  <si>
    <t>764751132</t>
  </si>
  <si>
    <t>764751142R</t>
  </si>
  <si>
    <t>Výtokové koleno poplastované odkvapové d 100 mm</t>
  </si>
  <si>
    <t>764751142</t>
  </si>
  <si>
    <t>764761122R</t>
  </si>
  <si>
    <t>Žľab pododkvapný  polkruhový s hákmi poplastovaný 150 mm</t>
  </si>
  <si>
    <t>764761122</t>
  </si>
  <si>
    <t>764761172R</t>
  </si>
  <si>
    <t>Čelo žľabu  150 mm</t>
  </si>
  <si>
    <t>764761172</t>
  </si>
  <si>
    <t>764761232R</t>
  </si>
  <si>
    <t>Kotlík polastovaný kruh žľab 150 mm</t>
  </si>
  <si>
    <t>764761232</t>
  </si>
  <si>
    <t>998764102</t>
  </si>
  <si>
    <t>Presun hmôt pre klampiarske konštr. v objektoch  výšky do 12 m</t>
  </si>
  <si>
    <t>764 - Konštrukcie klampiarske spolu:</t>
  </si>
  <si>
    <t>766 - Konštrukcie stolárske</t>
  </si>
  <si>
    <t>766</t>
  </si>
  <si>
    <t>7666212621</t>
  </si>
  <si>
    <t>D + M okien plastových s izol. dvojsklom   2000 x 1500 mm  O/S</t>
  </si>
  <si>
    <t xml:space="preserve">I76 6               </t>
  </si>
  <si>
    <t>766621262</t>
  </si>
  <si>
    <t>45.42.11</t>
  </si>
  <si>
    <t>766621262R</t>
  </si>
  <si>
    <t>D + M Okien plastových s izol. dvojsklom 1750 x 1000 mm</t>
  </si>
  <si>
    <t>76662-1262</t>
  </si>
  <si>
    <t>766661112</t>
  </si>
  <si>
    <t>Montáž dvier kompl. otvár. do zárubne 1-krídl. do 0,8m</t>
  </si>
  <si>
    <t>766661122</t>
  </si>
  <si>
    <t>Montáž dvier kompl. otvár. do zárubne 1-krídl. nad 0,8m</t>
  </si>
  <si>
    <t>766682111</t>
  </si>
  <si>
    <t>Montáž zárubní obložkových pre dvere  jednokrídl. hr.steny do 170 mm</t>
  </si>
  <si>
    <t>6119A0201</t>
  </si>
  <si>
    <t>Parapeta vnútorná komôrková plastová šír.180 mm</t>
  </si>
  <si>
    <t>25.23.14</t>
  </si>
  <si>
    <t>6119A0206</t>
  </si>
  <si>
    <t>Parapeta vnútorná - koncovka plastová biela</t>
  </si>
  <si>
    <t>pár</t>
  </si>
  <si>
    <t>766694113R</t>
  </si>
  <si>
    <t>Montáž parapetných dosák plast. š. do 30cm dl. do 260cm</t>
  </si>
  <si>
    <t>766694113</t>
  </si>
  <si>
    <t>45.42.13</t>
  </si>
  <si>
    <t>766695213</t>
  </si>
  <si>
    <t>Montáž prahov dvier 1-krídl. š. nad 10cm</t>
  </si>
  <si>
    <t>611871120</t>
  </si>
  <si>
    <t>Prah dubový dĺžka 60 šírka 7cm</t>
  </si>
  <si>
    <t>20.30.11</t>
  </si>
  <si>
    <t>611871720</t>
  </si>
  <si>
    <t>Prah dubový dĺžka 90 šírka 7cm</t>
  </si>
  <si>
    <t>766 - Konštrukcie stolárske spolu:</t>
  </si>
  <si>
    <t>767 - Konštrukcie doplnk. kovové stavebné</t>
  </si>
  <si>
    <t>611628500</t>
  </si>
  <si>
    <t>Dvere vnútorné fóliované 60x197 D1 plné A</t>
  </si>
  <si>
    <t xml:space="preserve">I76 7               </t>
  </si>
  <si>
    <t>611628590</t>
  </si>
  <si>
    <t>Dvere vnútorné fóliované 90x197 D1 plné A</t>
  </si>
  <si>
    <t>6116D2713</t>
  </si>
  <si>
    <t>Zárubňa - hr.steny 7-15 cm - FÓLIA  DB, BK, jelša, čerešňa, biela</t>
  </si>
  <si>
    <t>767</t>
  </si>
  <si>
    <t>767641252</t>
  </si>
  <si>
    <t>Montáž dverí plastových dvojkrídlových 1900 x 2300  mm</t>
  </si>
  <si>
    <t>767641343</t>
  </si>
  <si>
    <t>Montáž dverí plastových jednokrídlových vchodových 1100 x 2300 mm</t>
  </si>
  <si>
    <t>611432780R</t>
  </si>
  <si>
    <t>Dvere vchodové plastové jednokrídlové 900 x 2300 mm</t>
  </si>
  <si>
    <t>611432780</t>
  </si>
  <si>
    <t>611432920R</t>
  </si>
  <si>
    <t>Dvere vchodové dvojkrídlové plastové 1800 x 2300 mm</t>
  </si>
  <si>
    <t>611432920</t>
  </si>
  <si>
    <t>7676581331</t>
  </si>
  <si>
    <t>Dodávka+Montáž vrát sekčných sklopných pod strop s dverami, pod strop, ruč. ovladanie, RAL 3020</t>
  </si>
  <si>
    <t>767658133</t>
  </si>
  <si>
    <t>7676581332</t>
  </si>
  <si>
    <t>Dodávka + Montáž vrát sekčných sklopných pod strop  ruč. ovladanie, RAL 3020</t>
  </si>
  <si>
    <t>767995103</t>
  </si>
  <si>
    <t>Montáž atypických stavebných doplnk. konštrukcií do 20 kg</t>
  </si>
  <si>
    <t>kg</t>
  </si>
  <si>
    <t>45.42.12</t>
  </si>
  <si>
    <t>553000010</t>
  </si>
  <si>
    <t>Oceľové konštrukcie - predbežná cena</t>
  </si>
  <si>
    <t>28.11.23</t>
  </si>
  <si>
    <t>767 - Konštrukcie doplnk. kovové stavebné spolu:</t>
  </si>
  <si>
    <t>76 - KONŠTRUKCIE spolu:</t>
  </si>
  <si>
    <t>77 - PODLAHY</t>
  </si>
  <si>
    <t>771 - Podlahy z dlaždíc  keramických</t>
  </si>
  <si>
    <t>771</t>
  </si>
  <si>
    <t>771575109</t>
  </si>
  <si>
    <t>Montáž podláh z dlaždíc keram. rež. hlad. 300x300 do tmelu</t>
  </si>
  <si>
    <t xml:space="preserve">I77 1               </t>
  </si>
  <si>
    <t>45.43.12</t>
  </si>
  <si>
    <t>597637300</t>
  </si>
  <si>
    <t>Dlaž. neglaz. slin. TAURUS 300x300x9 I</t>
  </si>
  <si>
    <t>26.30.10</t>
  </si>
  <si>
    <t>998771101</t>
  </si>
  <si>
    <t>Presun hmôt pre podlahy z dlaždíc v objektoch výšky do 6 m</t>
  </si>
  <si>
    <t>771 - Podlahy z dlaždíc  keramických spolu:</t>
  </si>
  <si>
    <t>77 - PODLAHY spolu:</t>
  </si>
  <si>
    <t>78 - DOKONČOVACIE PRÁCE</t>
  </si>
  <si>
    <t>781 - Obklady z obkladačiek a dosiek</t>
  </si>
  <si>
    <t>781441017</t>
  </si>
  <si>
    <t>Montáž obkladov vnút. z obklad. hutných 300x200 do malty</t>
  </si>
  <si>
    <t xml:space="preserve">I78 1               </t>
  </si>
  <si>
    <t>597679000</t>
  </si>
  <si>
    <t>Obkl. hut. B far. hl. 300x200 OT3 1A</t>
  </si>
  <si>
    <t>781493111</t>
  </si>
  <si>
    <t>Montáž plastových profilov do lepidla, roh</t>
  </si>
  <si>
    <t>2831C4701</t>
  </si>
  <si>
    <t>Lišta ukončovacia obkladu MR 6, weiss - 043462-21</t>
  </si>
  <si>
    <t>28.75.27</t>
  </si>
  <si>
    <t xml:space="preserve">043462-21           </t>
  </si>
  <si>
    <t>998781101</t>
  </si>
  <si>
    <t>Presun hmôt pre obklady keramické v objektoch výšky do 6 m</t>
  </si>
  <si>
    <t>781 - Obklady z obkladačiek a dosiek spolu:</t>
  </si>
  <si>
    <t>784 - Maľby</t>
  </si>
  <si>
    <t>784</t>
  </si>
  <si>
    <t>784411302R</t>
  </si>
  <si>
    <t>Penetrovania jednonásobné jemnozrn. podkladov v miest. do 5 m</t>
  </si>
  <si>
    <t xml:space="preserve">I78 4               </t>
  </si>
  <si>
    <t>784411302</t>
  </si>
  <si>
    <t>45.44.21</t>
  </si>
  <si>
    <t>784452262</t>
  </si>
  <si>
    <t>Maľba zo zmesí tekut. 1 far. jednonás. v miest. do 5m</t>
  </si>
  <si>
    <t>784 - Maľby spolu:</t>
  </si>
  <si>
    <t>78 - DOKONČOVACIE PRÁCE spolu:</t>
  </si>
  <si>
    <t>PRÁCE A DODÁVKY PSV spolu:</t>
  </si>
  <si>
    <t>Rozpočet celkom:</t>
  </si>
  <si>
    <t>Prehlad_1_1</t>
  </si>
  <si>
    <t>Časť : SO 01 - 2  Vykurovanie</t>
  </si>
  <si>
    <t>713482121</t>
  </si>
  <si>
    <t>Montáž trubíc z PE, hr.15-20 mm,vnút.priemer do 38</t>
  </si>
  <si>
    <t>2837741542</t>
  </si>
  <si>
    <t>Tubolit DG 22 x 20 izolácia-trubica AZ FLEX Armacell</t>
  </si>
  <si>
    <t>713482131</t>
  </si>
  <si>
    <t>Montáž trubíc z PE, hr.30 mm,vnút.priemer do 38</t>
  </si>
  <si>
    <t>2837741558</t>
  </si>
  <si>
    <t>Tubolit DG 28 x 30 izolácia-trubica AZ FLEX Armacell</t>
  </si>
  <si>
    <t>63141525201</t>
  </si>
  <si>
    <t>Izolácia kolien, redukcií</t>
  </si>
  <si>
    <t>kpl</t>
  </si>
  <si>
    <t>998713201</t>
  </si>
  <si>
    <t>72 - ZDRAVOTNO - TECHNICKÉ INŠTALÁCIE</t>
  </si>
  <si>
    <t>724 - Strojné vybavenie</t>
  </si>
  <si>
    <t>724399101</t>
  </si>
  <si>
    <t>Montáž úpavovne TÚV typ 01</t>
  </si>
  <si>
    <t>súb.</t>
  </si>
  <si>
    <t xml:space="preserve">I72 4               </t>
  </si>
  <si>
    <t>436320007466</t>
  </si>
  <si>
    <t>Magnetická úprava vody, 3/4"x3/4", IVAR</t>
  </si>
  <si>
    <t>ks</t>
  </si>
  <si>
    <t>998724201</t>
  </si>
  <si>
    <t>Presun hmôt pre strojné vybavenie v objektoch výšky do 6 m</t>
  </si>
  <si>
    <t>724 - Strojné vybavenie spolu:</t>
  </si>
  <si>
    <t>72 - ZDRAVOTNO - TECHNICKÉ INŠTALÁCIE spolu:</t>
  </si>
  <si>
    <t>73 - ÚSTREDNE VYKUROVANIE</t>
  </si>
  <si>
    <t>731 - Kotolne</t>
  </si>
  <si>
    <t>731251003</t>
  </si>
  <si>
    <t>Montáž kotla oceľového elektrického 11-18 kW</t>
  </si>
  <si>
    <t xml:space="preserve">I73 1               </t>
  </si>
  <si>
    <t>484140001400</t>
  </si>
  <si>
    <t>Elektrokotol nástenný s moduláciou výkonu THERM EL 15, výkon 15 kW s expanznou nádobou 7 l, vxšxhĺ 805x475x235 mm, THERMONA</t>
  </si>
  <si>
    <t>998731201</t>
  </si>
  <si>
    <t>Presun hmôt pre kotolne umiestnené vo výške (hĺbke) do 6 m</t>
  </si>
  <si>
    <t>731 - Kotolne spolu:</t>
  </si>
  <si>
    <t>732 - Strojovne</t>
  </si>
  <si>
    <t>732331030</t>
  </si>
  <si>
    <t>Montáž expanznej nádoby tlak 6 barov s membránou 12l</t>
  </si>
  <si>
    <t xml:space="preserve">I73 2               </t>
  </si>
  <si>
    <t>484630006100</t>
  </si>
  <si>
    <t>Nádoba expanzná s membránou typ NG 12 l, D 280 mm, v 295 mm, pripojenie R 3/4", 6/1,5 bar, šedá, REFLEX</t>
  </si>
  <si>
    <t>998732201</t>
  </si>
  <si>
    <t>Presun hmôt pre strojovne v objektoch výšky do 6 m</t>
  </si>
  <si>
    <t>732 - Strojovne spolu:</t>
  </si>
  <si>
    <t>733 - Rozvod potrubia</t>
  </si>
  <si>
    <t>733167300</t>
  </si>
  <si>
    <t>Montáž plasthliníkového potrubia Radopress lisovaním D 16x2</t>
  </si>
  <si>
    <t xml:space="preserve">I73 3               </t>
  </si>
  <si>
    <t>2860030080</t>
  </si>
  <si>
    <t>RADOPRESS rúra PEX-AL-PEX 16x2mm/200m kotúč - PeX/Al/PeX systém PIPELIFE</t>
  </si>
  <si>
    <t>2860030390</t>
  </si>
  <si>
    <t>RADOPRESS spojka 16 - PeX/Al/PeX systém PIPELIFE</t>
  </si>
  <si>
    <t>733167306</t>
  </si>
  <si>
    <t>Montáž plasthliníkového potrubia Radopress lisovaním D 20x2</t>
  </si>
  <si>
    <t>286210003900</t>
  </si>
  <si>
    <t>Rúra plasthliníková RADOPRESS D 20x2 mm/100 m kotúč, PeX-Al-PeX systém, PIPELIFE</t>
  </si>
  <si>
    <t>286220040000</t>
  </si>
  <si>
    <t>Spojka RADOPRESS D 20 mm, PeX-Al-PeX systém, PIPELIFE</t>
  </si>
  <si>
    <t>733167309</t>
  </si>
  <si>
    <t>Montáž plasthliníkového potrubia Radopress lisovaním D 26x3</t>
  </si>
  <si>
    <t>286210004000</t>
  </si>
  <si>
    <t>Rúra plasthliníková RADOPRESS D 26x3 mm/100 m kotúč, PeX-Al-PeX systém, PIPELIFE</t>
  </si>
  <si>
    <t>286220040100</t>
  </si>
  <si>
    <t>Spojka RADOPRESS D 26 mm, PeX-Al-PeX systém, PIPELIFE</t>
  </si>
  <si>
    <t>733191301</t>
  </si>
  <si>
    <t>Tlaková skúška plastového potrubia do 32 mm</t>
  </si>
  <si>
    <t>998733201</t>
  </si>
  <si>
    <t>Presun hmôt pre rozvody potrubia v objektoch výšky do 6 m</t>
  </si>
  <si>
    <t>733 - Rozvod potrubia spolu:</t>
  </si>
  <si>
    <t>734 - Armatúry</t>
  </si>
  <si>
    <t>734209101</t>
  </si>
  <si>
    <t>Montáž závitovej armatúry s 1 závitom do G 1/2</t>
  </si>
  <si>
    <t xml:space="preserve">I73 4               </t>
  </si>
  <si>
    <t>1726200</t>
  </si>
  <si>
    <t>Hlavica termostat. M28x1,5, bez polohy"0",8-25°C teplotný rozsah, s kvapalinovým snímačom,nastaviteľná protimrazová ochrana pri cca 8°C</t>
  </si>
  <si>
    <t>5517401570</t>
  </si>
  <si>
    <t>Armatúry a príslušenstvo     ventil vypúšťací KFE 1/2"</t>
  </si>
  <si>
    <t>5517527200</t>
  </si>
  <si>
    <t>Automatický odvzdušňovací ventil (kompletný), niklovaný  1/2", kód  4700361,  VALVEX</t>
  </si>
  <si>
    <t>734211122</t>
  </si>
  <si>
    <t>Ventil odvzdušňovací závitový vykurovacích telies K 1172 do G 3/8</t>
  </si>
  <si>
    <t>734229141</t>
  </si>
  <si>
    <t>Montáž ventilu jednorúrkovej horizontálnej sústavy so zmesovačom jednobodové pripoj.</t>
  </si>
  <si>
    <t>1396601</t>
  </si>
  <si>
    <t>3000-RL5 Diel pripájací s prednastav., priamy pre 2-rúrk. sústavy, obojstr. vypúšť./napúšť. uzatvár., pripoj. G 3/4, vonk. G 3/4 s kuž. tesnením, HERZ</t>
  </si>
  <si>
    <t>734240005</t>
  </si>
  <si>
    <t>Montáž spätnej klapky závitovej G 3/4</t>
  </si>
  <si>
    <t>551190001800</t>
  </si>
  <si>
    <t>Spätná klapka vodorovná Clapet, 3/4", tesnenie kov-kov, mosadz, IVAR</t>
  </si>
  <si>
    <t>734291330</t>
  </si>
  <si>
    <t>Montáž filtra závitového G 3/4</t>
  </si>
  <si>
    <t>422010003000</t>
  </si>
  <si>
    <t>Filter závitový, 3/4", PN 20, mosadz OT 58, IVAR</t>
  </si>
  <si>
    <t>734315005</t>
  </si>
  <si>
    <t>Montáž oceľového guľového kohúta na horúcu vodu obojstranne závitového DN 20</t>
  </si>
  <si>
    <t>1211702</t>
  </si>
  <si>
    <t>HERZ Kohút guľový 2-cestný regulačný s ovládacou pákou DN 20, PN 40</t>
  </si>
  <si>
    <t>998734201</t>
  </si>
  <si>
    <t>Presun hmôt pre armatúry v objektoch výšky do 6 m</t>
  </si>
  <si>
    <t>734 - Armatúry spolu:</t>
  </si>
  <si>
    <t>735 - Vykurovacie telesá</t>
  </si>
  <si>
    <t>735154040</t>
  </si>
  <si>
    <t>Montáž vykurovacieho telesa panelového jednoradového 600 mm/ dĺžky 400-600 mm</t>
  </si>
  <si>
    <t xml:space="preserve">I73 5               </t>
  </si>
  <si>
    <t>1133142013mm</t>
  </si>
  <si>
    <t>Oceľové panelové radiátory KORAD 11VK 600x400, s pripojením vpravo/vľavo, s 1 panelom a 1 konvektorom</t>
  </si>
  <si>
    <t>735154142</t>
  </si>
  <si>
    <t>Montáž vykurovacieho telesa panelového dvojradového výšky 600 mm/ dĺžky 1000-1200 mm</t>
  </si>
  <si>
    <t>2236112013</t>
  </si>
  <si>
    <t>Oceľové panelové radiátory KORAD 22VK 600x1100, s pripojením vpravo/vľavo, s 2 panelmi a 2 konvektormi</t>
  </si>
  <si>
    <t>735154143</t>
  </si>
  <si>
    <t>Montáž vykurovacieho telesa panelového dvojradového výšky 600 mm/ dĺžky 1400-1800 mm</t>
  </si>
  <si>
    <t>2236142013</t>
  </si>
  <si>
    <t>Oceľové panelové radiátory KORAD 22VK 600x1400, s pripojením vpravo/vľavo, s 2 panelmi a 2 konvektormi</t>
  </si>
  <si>
    <t>735158120</t>
  </si>
  <si>
    <t>Vykurovacie telesá panelové, tlaková skúška telesa vodou U. S. Steel Košice dvojradového</t>
  </si>
  <si>
    <t>735162120</t>
  </si>
  <si>
    <t>Montáž vykurovacieho telesa rúrkového výšky 900 mm</t>
  </si>
  <si>
    <t>484520000200</t>
  </si>
  <si>
    <t>Teleso vykurovacie rebríkové oceľové KORALUX LINEAR CLASSIC KLC, lxvxhĺ 450x900x30 mm, pripojenie G 1/2" vnútorné, KORADO</t>
  </si>
  <si>
    <t>998735201</t>
  </si>
  <si>
    <t>Presun hmôt pre vykurovacie telesá v objektoch výšky do 6 m</t>
  </si>
  <si>
    <t>735 - Vykurovacie telesá spolu:</t>
  </si>
  <si>
    <t>73 - ÚSTREDNE VYKUROVANIE spolu:</t>
  </si>
  <si>
    <t>767871110</t>
  </si>
  <si>
    <t>Montáž podperných konštrukcií pre vedenie</t>
  </si>
  <si>
    <t>55301000011</t>
  </si>
  <si>
    <t>Podperný a závesný systém pre potrubie, závitové tyče, objímky pre uchytenie potrubí, spojovací a montážny materiál</t>
  </si>
  <si>
    <t>998767203</t>
  </si>
  <si>
    <t>Presun hmôt pre kovové stavebné doplnkové konštrukcie v objektoch výšky nad 12 do 24 m</t>
  </si>
  <si>
    <t>OSTATNÉ</t>
  </si>
  <si>
    <t>HZS000111</t>
  </si>
  <si>
    <t>Vykurovacia skúška</t>
  </si>
  <si>
    <t>hod</t>
  </si>
  <si>
    <t xml:space="preserve">U                   </t>
  </si>
  <si>
    <t>U</t>
  </si>
  <si>
    <t>HZS000112</t>
  </si>
  <si>
    <t>Vyregulovanie systému</t>
  </si>
  <si>
    <t>OSTATNÉ spolu:</t>
  </si>
  <si>
    <t>Prehlad_1_3</t>
  </si>
  <si>
    <t>3</t>
  </si>
  <si>
    <t>Časť : SO 01 - 3  Zdravotechnika</t>
  </si>
  <si>
    <t>713482111</t>
  </si>
  <si>
    <t>Montáž trubíc z PE, hr.do 10 mm,vnút.priemer do 38 mm</t>
  </si>
  <si>
    <t>2837741537</t>
  </si>
  <si>
    <t>Tubolit DG 20 x 13 izolácia-trubica AZ FLEX Armacell</t>
  </si>
  <si>
    <t>2837741550</t>
  </si>
  <si>
    <t>Tubolit DG 25 x 13 izolácia-trubica AZ FLEX Armacell</t>
  </si>
  <si>
    <t>2837741563</t>
  </si>
  <si>
    <t>Tubolit DG 32 x 13 izolácia-trubica AZ FLEX Armacell</t>
  </si>
  <si>
    <t>Montáž trubíc z PE,hr.15-20 mm,vnút.priemer do 38</t>
  </si>
  <si>
    <t>2837741555</t>
  </si>
  <si>
    <t>Tubolit DG 28 x 20 izolácia-trubica AZ FLEX Armacell</t>
  </si>
  <si>
    <t>6314152520a</t>
  </si>
  <si>
    <t>Izolácia kolien, prechod, tvaroviek a armatúr</t>
  </si>
  <si>
    <t>721 - Vnútorná kanalizácia</t>
  </si>
  <si>
    <t>721171109</t>
  </si>
  <si>
    <t>Potrubie z PVC - U odpadové ležaté hrdlové D 110x2,2, vrátane systémových tvaroviek</t>
  </si>
  <si>
    <t xml:space="preserve">I72 1               </t>
  </si>
  <si>
    <t>721171112</t>
  </si>
  <si>
    <t>Potrubie z PVC - U odpadové ležaté hrdlové D 160x3,9, vrátane systémových tvaroviek</t>
  </si>
  <si>
    <t>721172203</t>
  </si>
  <si>
    <t>Montáž odpadového HT potrubia vodorovného DN 40, vrátane systémových tvaroviek</t>
  </si>
  <si>
    <t>2860020540</t>
  </si>
  <si>
    <t>HT rúra hrdlová DN 40/1000 mm - PP systém pre rozvod vnútorného odpadu PIPELIFE, vrátane systémových tvaroviek</t>
  </si>
  <si>
    <t>721172206</t>
  </si>
  <si>
    <t>Montáž odpadového HT potrubia vodorovného DN 50, vrátane systémových tvaroviek</t>
  </si>
  <si>
    <t>2860020600</t>
  </si>
  <si>
    <t>HT rúra hrdlová DN 50/1000 mm - PP systém pre rozvod vnútorného odpadu PIPELIFE, vrátane systémových tvaroviek</t>
  </si>
  <si>
    <t>721172233</t>
  </si>
  <si>
    <t>Montáž odpadového HT potrubia zvislého DN 100, vrátane systémových tvaroviek</t>
  </si>
  <si>
    <t>2860020720</t>
  </si>
  <si>
    <t>HT rúra hrdlová DN 100/1000 mm - PP systém pre rozvod vnútorného odpadu PIPELIFE, vrátane systémových tvaroviek</t>
  </si>
  <si>
    <t>721194105</t>
  </si>
  <si>
    <t>Zriadenie prípojky na potrubí vyvedenie a upevnenie odpadových výpustiek D 50x1,8</t>
  </si>
  <si>
    <t>721194106</t>
  </si>
  <si>
    <t>Zriadenie prípojky na potrubí vyvedenie a upevnenie odpadových výpustiek D 63x1,8</t>
  </si>
  <si>
    <t>721194109</t>
  </si>
  <si>
    <t>Zriadenie prípojky na potrubí vyvedenie a upevnenie odpadových výpustiek D 110x2,3</t>
  </si>
  <si>
    <t>721229020</t>
  </si>
  <si>
    <t>Montáž podlahového odtokového žlabu dĺžky 700 mm pre montáž do k stene</t>
  </si>
  <si>
    <t>552240010800</t>
  </si>
  <si>
    <t>Žľab sprchový k stene dĺ. 700 mm, GEBERIT</t>
  </si>
  <si>
    <t>721242121.S</t>
  </si>
  <si>
    <t>Lapač strešných splavenín plastový univerzálny priamy DN 125</t>
  </si>
  <si>
    <t>721274103</t>
  </si>
  <si>
    <t>Ventilačné hlavice strešná - plastové DN 100 HUL 810</t>
  </si>
  <si>
    <t>721274103a</t>
  </si>
  <si>
    <t>Montáž výrobkov HL</t>
  </si>
  <si>
    <t>2866340067</t>
  </si>
  <si>
    <t>Podlahový vpust HL310N, (0,6 l/s), vertikálny odtok DN 50/75/110, izolačná príruba, mriežka 115x115 mm, PP/PE/nerezová oceľ V2A</t>
  </si>
  <si>
    <t>HL410</t>
  </si>
  <si>
    <t>Zápachová uzávierka na omietku HL410, DN40, umývačkový sifón, pripojenie na hadicu 3/4", biela krytka, PE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</si>
  <si>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</si>
  <si>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</si>
  <si>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</si>
  <si>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</si>
  <si>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998721201</t>
  </si>
  <si>
    <t>Presun hmôt pre vnútornú kanalizáciu v objektoch výšky do 6 m</t>
  </si>
  <si>
    <t>721 - Vnútorná kanalizácia spolu:</t>
  </si>
  <si>
    <t>722 - Vnútorný vodovod</t>
  </si>
  <si>
    <t>722173024</t>
  </si>
  <si>
    <t xml:space="preserve">I72 2               </t>
  </si>
  <si>
    <t>2860030100</t>
  </si>
  <si>
    <t>RADOPRESS rúra PEX-AL-PEX 20x2mm/100m kotúč - PeX/Al/PeX systém PIPELIFE</t>
  </si>
  <si>
    <t>2860030410</t>
  </si>
  <si>
    <t>RADOPRESS spojka 20 - PeX/Al/PeX systém PIPELIFE</t>
  </si>
  <si>
    <t>722173027</t>
  </si>
  <si>
    <t>2860030110</t>
  </si>
  <si>
    <t>RADOPRESS rúra PEX-AL-PEX 26x3mm/100m kotúč - PeX/Al/PeX systém PIPELIFE</t>
  </si>
  <si>
    <t>2860030420</t>
  </si>
  <si>
    <t>RADOPRESS spojka 26 - PeX/Al/PeX systém PIPELIFE</t>
  </si>
  <si>
    <t>722173030</t>
  </si>
  <si>
    <t>Montáž plasthliníkového potrubia Radopress lisovaním D 32x3</t>
  </si>
  <si>
    <t>2860030120</t>
  </si>
  <si>
    <t>RADOPRESS rúra PEX-AL-PEX 32x3mm/50m kotúč - PeX/Al/PeX systém PIPELIFE</t>
  </si>
  <si>
    <t>2860030430</t>
  </si>
  <si>
    <t>RADOPRESS spojka 32 - PeX/Al/PeX systém PIPELIFE</t>
  </si>
  <si>
    <t>722190401</t>
  </si>
  <si>
    <t>Vyvedenie a upevnenie výpustky   DN 15</t>
  </si>
  <si>
    <t>722220111</t>
  </si>
  <si>
    <t>Montáž armatúry závitovej s jedným závitom,nástenka pre výtokový ventil G 1/2</t>
  </si>
  <si>
    <t>5511040200</t>
  </si>
  <si>
    <t>Ventil výtokový odvodný K 270 M 1/4"</t>
  </si>
  <si>
    <t>722221015</t>
  </si>
  <si>
    <t>Montáž guľového kohúta závitového priameho pre vodu G 3/4</t>
  </si>
  <si>
    <t>5511870010</t>
  </si>
  <si>
    <t>Guľový uzáver pre vodu PERFECTA, 3/4", FF páčka, niklovaná mosadz OT 58 IVAR</t>
  </si>
  <si>
    <t>722221020</t>
  </si>
  <si>
    <t>Montáž guľového kohúta závitového priameho pre vodu G 1</t>
  </si>
  <si>
    <t>5511870020</t>
  </si>
  <si>
    <t>Guľový uzáver pre vodu PERFECTA, 1", FF páčka, niklovaná mosadz OT 58 IVAR</t>
  </si>
  <si>
    <t>722221175</t>
  </si>
  <si>
    <t>Montáž poistného ventilu závitového pre vodu G 3/4</t>
  </si>
  <si>
    <t>551210022000</t>
  </si>
  <si>
    <t>Ventil poistný, 3/4”x6 bar, armatúry pre uzavreté systémy, GIACOMINI</t>
  </si>
  <si>
    <t>722221270</t>
  </si>
  <si>
    <t>Montáž spätného ventilu závitového G 3/4</t>
  </si>
  <si>
    <t>5511872280</t>
  </si>
  <si>
    <t>Kontrolovateľný spätný ventil, 3/4", PN 16, mosadz "CR", disk plast IVAR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</si>
  <si>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</si>
  <si>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</si>
  <si>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</si>
  <si>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</si>
  <si>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</si>
  <si>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</si>
  <si>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722 - Vnútorný vodovod spolu:</t>
  </si>
  <si>
    <t>725 - Zariaďovacie predmety</t>
  </si>
  <si>
    <t>725119305</t>
  </si>
  <si>
    <t>Montáž záchodovej misy kombinovanej</t>
  </si>
  <si>
    <t>sub</t>
  </si>
  <si>
    <t xml:space="preserve">I72 5               </t>
  </si>
  <si>
    <t>6420134050</t>
  </si>
  <si>
    <t>Klozet závesný OLYMP NEW, 360x530x400 mm, keramika, biela</t>
  </si>
  <si>
    <t>725119306</t>
  </si>
  <si>
    <t>Montáž zariadenia záchoda, príplatok za použitie silikónového tmelu</t>
  </si>
  <si>
    <t>725119701</t>
  </si>
  <si>
    <t>Montáž predstenového systému záchodov do masívnej murovanej konštrukcie (napr.GEBERIT, AlcaPlast)</t>
  </si>
  <si>
    <t>5513005457</t>
  </si>
  <si>
    <t>Duofix pre WC s variabilnou výškou UP320 1.138x 187x 452  obj.č. 111.396.00.5   GEBERIT</t>
  </si>
  <si>
    <t>5513005487</t>
  </si>
  <si>
    <t>Ovládacie tlačidlo Sigma50 pre individuálnu úpravu 295x175x45, zinková tlaková zliatina, GEBERIT</t>
  </si>
  <si>
    <t>725219201</t>
  </si>
  <si>
    <t>Montáž umývadla bez výtokovej armatúry z bieleho diturvitu so zápachovou uzávierkou na konzoly</t>
  </si>
  <si>
    <t>6420135210</t>
  </si>
  <si>
    <t>Umývadlo CUBITO-55 biela, obj.č.8104220001041</t>
  </si>
  <si>
    <t>725329103</t>
  </si>
  <si>
    <t>Montáž kuchynských drezov dvojitých, s dvoma drezmi, alebo okapovým drezom s rozmerom 1110 x 510, bez výtok. armatúr</t>
  </si>
  <si>
    <t>5523152500</t>
  </si>
  <si>
    <t>Kuchynský drez Alveus do dosky ELEGANT 70 nerez dekor 1110x510-190,2xQ +.sifón</t>
  </si>
  <si>
    <t>725539105</t>
  </si>
  <si>
    <t>Montáž elektrického zásobníka akumulačného stojatého do 200 L</t>
  </si>
  <si>
    <t>541320005800</t>
  </si>
  <si>
    <t>Ohrievač vody EOV 200 elektrický tlakový závesný zvislý akumulačný, objem 200 l, TATRAMAT</t>
  </si>
  <si>
    <t>725819401</t>
  </si>
  <si>
    <t>Montáž ventilu rohového s pripojovacou rúrkou G 1/2</t>
  </si>
  <si>
    <t>5517534500</t>
  </si>
  <si>
    <t>Rohový guľový ventil EKO, chróm  1/2"-1/2", kod  1482120,  VALVEX</t>
  </si>
  <si>
    <t>725829206</t>
  </si>
  <si>
    <t>Montáž batérie umývadlovej a drezovej stojankovej s mechanickým ovládaním odpadového ventilu</t>
  </si>
  <si>
    <t>5513006570</t>
  </si>
  <si>
    <t>Drezová batéria stojacia TIGO, obj.č.3511810040001</t>
  </si>
  <si>
    <t>5514360800</t>
  </si>
  <si>
    <t>Umývadlová batéria sodtokovou súpravou</t>
  </si>
  <si>
    <t>725849201</t>
  </si>
  <si>
    <t>Montáž batérie sprchovej nástennej pákovej, klasickej</t>
  </si>
  <si>
    <t>551450002900</t>
  </si>
  <si>
    <t>Batéria sprchová podomietková páková Lyra, priemer 150 mm, bez sprchovej sady, chróm, JIKA</t>
  </si>
  <si>
    <t>552260002100</t>
  </si>
  <si>
    <t>Sprchová sada CUBITO, 1000x200x100 mm, pochrómovaný plast, JIKA</t>
  </si>
  <si>
    <t>725869301</t>
  </si>
  <si>
    <t>Montáž zápachovej uzávierky pre zariaďovacie predmety, umývadlovej do D 40</t>
  </si>
  <si>
    <t>551620005800</t>
  </si>
  <si>
    <t>Zápachová uzávierka kolenová pre umývadlá a bidety, d 40 mm, G 1 1/4", vodorovný odtok, alpská biela, plast, GEBERIT</t>
  </si>
  <si>
    <t>725869310</t>
  </si>
  <si>
    <t>Montáž zápachovej uzávierky pre zariaďovacie predmety, drezovej do D 40 (pre jeden drez)</t>
  </si>
  <si>
    <t>551620007200</t>
  </si>
  <si>
    <t>Zápachová uzávierka kolenová pre jednodielne drezy, d 40 mm, G 1 1/2", vodorovný odtok, úsporný, s uhlovou hadicovou prípojkou, plast, GEBERIT</t>
  </si>
  <si>
    <t>725989101</t>
  </si>
  <si>
    <t>Montáž dvierok kovových lakovaných</t>
  </si>
  <si>
    <t>5516757400</t>
  </si>
  <si>
    <t>Dvierka krycie 30x30 cm nerezové</t>
  </si>
  <si>
    <t>998725201</t>
  </si>
  <si>
    <t>Presun hmôt pre zariaďovacie predmety v objektoch výšky do 6 m</t>
  </si>
  <si>
    <t>725 - Zariaďovacie predmety spolu:</t>
  </si>
  <si>
    <t>Prehlad_1_2</t>
  </si>
  <si>
    <t>2</t>
  </si>
  <si>
    <t>Časť : SO 01 - 4  Elektroinštalácie  + bleskozvod</t>
  </si>
  <si>
    <t>PRÁCE A DODÁVKY M</t>
  </si>
  <si>
    <t>M21 - 155 Elektromontáže</t>
  </si>
  <si>
    <t>921</t>
  </si>
  <si>
    <t>210010026</t>
  </si>
  <si>
    <t>Montáž el-inšt rúrky (plast) tuhá, uložená pevne D63 (d57)mm</t>
  </si>
  <si>
    <t xml:space="preserve">M21                 </t>
  </si>
  <si>
    <t>74211-0026</t>
  </si>
  <si>
    <t>45.31.1*</t>
  </si>
  <si>
    <t>MK</t>
  </si>
  <si>
    <t>345655I606</t>
  </si>
  <si>
    <t>Rúrka el-inšt Fe tuhá 019911 : SSR 63 FV, bez závitu, žiarovo zinkovaná</t>
  </si>
  <si>
    <t>31.20.27</t>
  </si>
  <si>
    <t>MZ</t>
  </si>
  <si>
    <t>210010124</t>
  </si>
  <si>
    <t>Montáž ochrannej rúrky (plast-PE, novodur a pod) voľne uložená (d80)mm</t>
  </si>
  <si>
    <t>74211-0124</t>
  </si>
  <si>
    <t>345658I001</t>
  </si>
  <si>
    <t>Chránička HD-PE kábelová ohybná 032332 : FXKVR 63, čierna</t>
  </si>
  <si>
    <t>210100252</t>
  </si>
  <si>
    <t>Ukončenie celoplastových káblov zmršťovacou záklopkou 4x 16-25 mm2</t>
  </si>
  <si>
    <t>74226-0252</t>
  </si>
  <si>
    <t>3543506R03</t>
  </si>
  <si>
    <t>Teplom zmraštiteľná rozdeľovacia hlava 1kV : 502K033/S, 4x(4-35mm2)</t>
  </si>
  <si>
    <t>31.20.10</t>
  </si>
  <si>
    <t xml:space="preserve">502K033/S           </t>
  </si>
  <si>
    <t>210190002</t>
  </si>
  <si>
    <t>Montáž rozvodnice do 50kg</t>
  </si>
  <si>
    <t>74241-0002</t>
  </si>
  <si>
    <t>210190007</t>
  </si>
  <si>
    <t>Dokončovacie práce na rozvádzačoch 20-50kg</t>
  </si>
  <si>
    <t>74241-0007</t>
  </si>
  <si>
    <t>357500H091</t>
  </si>
  <si>
    <t>Upínací nerezový pás 1301304 :  HASMA</t>
  </si>
  <si>
    <t>31.20.31</t>
  </si>
  <si>
    <t>3575200H05</t>
  </si>
  <si>
    <t>Rozvádzač elektromerový, plastový RE 1.0 Z (W) 32A P0 (ZSE) zapustený, IP44/20</t>
  </si>
  <si>
    <t>210220022</t>
  </si>
  <si>
    <t>Montáž uzemňovacieho vedenia v zemi, FeZn drôt D8-10mm, spojenie svorkami</t>
  </si>
  <si>
    <t>74531-0022</t>
  </si>
  <si>
    <t>3549000A01</t>
  </si>
  <si>
    <t>Kruhový bleskozvodný (FeZn) drôt D10</t>
  </si>
  <si>
    <t xml:space="preserve">t195010             </t>
  </si>
  <si>
    <t>210220302</t>
  </si>
  <si>
    <t>Montáž bleskozvodnej svorky nad 2 skrutky (SJ,SK,SO,SZ,ST,SR01-2)</t>
  </si>
  <si>
    <t>74524-0302</t>
  </si>
  <si>
    <t>3549040A05</t>
  </si>
  <si>
    <t>Svorka pre uzemňovacie tyče D25 (FeZn) : SJ 02 (4xM8)</t>
  </si>
  <si>
    <t xml:space="preserve">f611128             </t>
  </si>
  <si>
    <t>3549040A20</t>
  </si>
  <si>
    <t>Svorka spojovacia (FeZn) : SS s.p. 2sk, s príložkou (2xM8)</t>
  </si>
  <si>
    <t xml:space="preserve">f613112             </t>
  </si>
  <si>
    <t>3549040A30</t>
  </si>
  <si>
    <t>Svorka pripájacia (FeZn) : SP 1, pre spojenie kovových súčiastoky (2xM8)</t>
  </si>
  <si>
    <t xml:space="preserve">f613212             </t>
  </si>
  <si>
    <t>210220361</t>
  </si>
  <si>
    <t>Montáž zemniacej tyče (ZT) do 2m, zarazenie do zeme, pripojenie vedenia</t>
  </si>
  <si>
    <t>74534-0361</t>
  </si>
  <si>
    <t>3549050A03</t>
  </si>
  <si>
    <t>Tyč uzemňovacia plná (FeZn) : ZT 2m (D25)</t>
  </si>
  <si>
    <t xml:space="preserve">f712113             </t>
  </si>
  <si>
    <t>210901070</t>
  </si>
  <si>
    <t>Montáž, kábel Al 1kV voľne uložený AYKY 4x25</t>
  </si>
  <si>
    <t>74223-1070</t>
  </si>
  <si>
    <t>341410M400</t>
  </si>
  <si>
    <t>Kábel Al 1kV : NAYY-J 4x25</t>
  </si>
  <si>
    <t>31.30.13</t>
  </si>
  <si>
    <t xml:space="preserve">NAYY  4x25  RM      </t>
  </si>
  <si>
    <t>210950001</t>
  </si>
  <si>
    <t>Odjutovanie a očistenie kábla do prierezu 300mm2</t>
  </si>
  <si>
    <t>74223-0001</t>
  </si>
  <si>
    <t>45.21.46</t>
  </si>
  <si>
    <t>210950101</t>
  </si>
  <si>
    <t>Montáž označovacieho štítka na kábel</t>
  </si>
  <si>
    <t>74223-0101</t>
  </si>
  <si>
    <t>210950202</t>
  </si>
  <si>
    <t>Príplatok na zaťahovanie kábla do tvárnic, komôr, kolektorov, váha kábla do 2kg</t>
  </si>
  <si>
    <t>74223-0202</t>
  </si>
  <si>
    <t>213280010</t>
  </si>
  <si>
    <t>PPV (pomocné a podružné výkony) 1%</t>
  </si>
  <si>
    <t>74382-0010</t>
  </si>
  <si>
    <t>213280940</t>
  </si>
  <si>
    <t>ZSD - Obnovenie prevádzkovej plomby, kontrola zariadenia, cestovný čas</t>
  </si>
  <si>
    <t>74382-0940</t>
  </si>
  <si>
    <t>213290040</t>
  </si>
  <si>
    <t>Demontáž elektroinštalácie</t>
  </si>
  <si>
    <t>74382-0040</t>
  </si>
  <si>
    <t>213290150</t>
  </si>
  <si>
    <t>Drobné elektroinštalačné práce</t>
  </si>
  <si>
    <t>74382-0150</t>
  </si>
  <si>
    <t>213290151</t>
  </si>
  <si>
    <t>Nešpecifikované elektroinštalačné práce</t>
  </si>
  <si>
    <t>74382-0151</t>
  </si>
  <si>
    <t>213290152</t>
  </si>
  <si>
    <t>Nepredvídané elektroinštalačné práce</t>
  </si>
  <si>
    <t>74382-0152</t>
  </si>
  <si>
    <t>213291100</t>
  </si>
  <si>
    <t>Spracovanie východiskovej revízie a vypracovanie správy</t>
  </si>
  <si>
    <t>74381-1100</t>
  </si>
  <si>
    <t>213291121</t>
  </si>
  <si>
    <t>Projekt skutkového vyhotovenia</t>
  </si>
  <si>
    <t>74381-1121</t>
  </si>
  <si>
    <t>213291139</t>
  </si>
  <si>
    <t>Porealizačné zameranie</t>
  </si>
  <si>
    <t>74381-1139</t>
  </si>
  <si>
    <t>M21 - 155 Elektromontáže spolu:</t>
  </si>
  <si>
    <t>M46 - 202 Zemné práce pri ext. montážach</t>
  </si>
  <si>
    <t>946</t>
  </si>
  <si>
    <t>460030081</t>
  </si>
  <si>
    <t>Rezanie drážky v asfalte, betóne 3 x 10</t>
  </si>
  <si>
    <t xml:space="preserve">M46                 </t>
  </si>
  <si>
    <t>19003-0081</t>
  </si>
  <si>
    <t>460080002</t>
  </si>
  <si>
    <t>Betónový základ z prostého betónu do debnenia</t>
  </si>
  <si>
    <t>19008-0002</t>
  </si>
  <si>
    <t>460080101</t>
  </si>
  <si>
    <t>Betónový základ, rozbúranie</t>
  </si>
  <si>
    <t>19008-0101</t>
  </si>
  <si>
    <t>460200264</t>
  </si>
  <si>
    <t>Káblové ryhy šírky 50, hĺbky 80 [cm], zemina tr.4</t>
  </si>
  <si>
    <t>19020-0264</t>
  </si>
  <si>
    <t>460270044</t>
  </si>
  <si>
    <t>Zamurovanie skrine bez konc dielu rozvádzača  RE</t>
  </si>
  <si>
    <t>19027-0044</t>
  </si>
  <si>
    <t>460420373</t>
  </si>
  <si>
    <t>Zriadenie kábl lôžka š.45/10cm, piesok, tehly</t>
  </si>
  <si>
    <t>19042-0373</t>
  </si>
  <si>
    <t>45.21.44</t>
  </si>
  <si>
    <t>460490012</t>
  </si>
  <si>
    <t>Zakrytie káblov výstražnou fóliou PVC šírky 33cm</t>
  </si>
  <si>
    <t>19049-0012</t>
  </si>
  <si>
    <t>460560264</t>
  </si>
  <si>
    <t>Zásyp ryhy šírky 50, hĺbky 80 [cm], zemina tr.4</t>
  </si>
  <si>
    <t>19056-0264</t>
  </si>
  <si>
    <t>460620014</t>
  </si>
  <si>
    <t>Provizórna úprava terénu, zemina tr.4</t>
  </si>
  <si>
    <t>19062-0014</t>
  </si>
  <si>
    <t>460650011</t>
  </si>
  <si>
    <t>Podkladová vrstva cesty, štrk a kameň, vrstva 25cm</t>
  </si>
  <si>
    <t>19065-0011</t>
  </si>
  <si>
    <t>999990010</t>
  </si>
  <si>
    <t>Ostatné náklady pre prevádzku stavebných strojov</t>
  </si>
  <si>
    <t>999990302</t>
  </si>
  <si>
    <t>Podružný materiál Elektro</t>
  </si>
  <si>
    <t>999999010</t>
  </si>
  <si>
    <t>Ostatný materiál a iné náklady</t>
  </si>
  <si>
    <t>460650013</t>
  </si>
  <si>
    <t>Podkladová vrstva cesty, štrk, vrstva 10cm</t>
  </si>
  <si>
    <t>19065-0013</t>
  </si>
  <si>
    <t>460650023</t>
  </si>
  <si>
    <t>Vozovka z betónu, jedna vrstva 15cm</t>
  </si>
  <si>
    <t>19065-0023</t>
  </si>
  <si>
    <t>M46 - 202 Zemné práce pri ext. montážach spolu:</t>
  </si>
  <si>
    <t>PRÁCE A DODÁVKY M spolu:</t>
  </si>
  <si>
    <t>OST</t>
  </si>
  <si>
    <t>48212*</t>
  </si>
  <si>
    <t>Montážna plošina 0,2t 16m Avia</t>
  </si>
  <si>
    <t>km</t>
  </si>
  <si>
    <t>48213</t>
  </si>
  <si>
    <t>Montážna plošina 0,2t 27m</t>
  </si>
  <si>
    <t>Sh</t>
  </si>
  <si>
    <t>Prehlad_1_4</t>
  </si>
  <si>
    <t>4</t>
  </si>
  <si>
    <t>Objekt : SO 02  Sklad s č 358</t>
  </si>
  <si>
    <t>Objekt : SO 02  Sklad s. č. 358</t>
  </si>
  <si>
    <t>Časť : SO 02 - 1 Sklad s. č. 358 - stavebná časť</t>
  </si>
  <si>
    <t>27157-1111</t>
  </si>
  <si>
    <t>273321117</t>
  </si>
  <si>
    <t>Základové dosky zo železobetónu tr. C 25/30 cement portlandský</t>
  </si>
  <si>
    <t>27332-1117</t>
  </si>
  <si>
    <t>45.25.31</t>
  </si>
  <si>
    <t>273351217</t>
  </si>
  <si>
    <t>Debnenie základových dosák drevené tradičné, zhotovenie</t>
  </si>
  <si>
    <t>27335-1217</t>
  </si>
  <si>
    <t>273351218</t>
  </si>
  <si>
    <t>Debnenie základových dosák drevené tradičné, odstránenie</t>
  </si>
  <si>
    <t>27335-1218</t>
  </si>
  <si>
    <t>273362032</t>
  </si>
  <si>
    <t>Výstuž základových dosiek zo zvarovaných sietí KARI d 8/8 mm, oko 100x100 mm</t>
  </si>
  <si>
    <t>27336-2032</t>
  </si>
  <si>
    <t>274313611</t>
  </si>
  <si>
    <t>Základové pásy z betónu prostého tr. C16/20</t>
  </si>
  <si>
    <t>27431-3611</t>
  </si>
  <si>
    <t>27435-1215</t>
  </si>
  <si>
    <t>27435-1216</t>
  </si>
  <si>
    <t>311272111</t>
  </si>
  <si>
    <t>Murivo nosné porobet tvárnice-PPT-hlad.Ytong, 200mm, P2-400</t>
  </si>
  <si>
    <t>31127-2111</t>
  </si>
  <si>
    <t>014</t>
  </si>
  <si>
    <t>612421121</t>
  </si>
  <si>
    <t>Oprava vnútorných vápenných omietok stien hladkých do 5%</t>
  </si>
  <si>
    <t>61242-1121</t>
  </si>
  <si>
    <t>612481119</t>
  </si>
  <si>
    <t>Potiahnutie vnút., alebo vonk. stien a ostatných plôch sklotextilnou mriežkou</t>
  </si>
  <si>
    <t>61248-1119</t>
  </si>
  <si>
    <t>003</t>
  </si>
  <si>
    <t>941941031</t>
  </si>
  <si>
    <t>Montáž lešenia ľahk. radového s podlahami š. do 1 m v. do 10 m</t>
  </si>
  <si>
    <t>45.25.10</t>
  </si>
  <si>
    <t>941941831</t>
  </si>
  <si>
    <t>Demontáž lešenia ľahk. radového s podlahami š. do 1 m v. do 10 m</t>
  </si>
  <si>
    <t>941942111</t>
  </si>
  <si>
    <t>Príplatok za prvý a každý ďalší i začatý týždeň použitia lešenia š. nad 0,75 m do 1,10 m, výšky do 10 m</t>
  </si>
  <si>
    <t>94194-2111</t>
  </si>
  <si>
    <t>M43 - 172 Montáž oceľových konštrukcií</t>
  </si>
  <si>
    <t>943</t>
  </si>
  <si>
    <t>430843003</t>
  </si>
  <si>
    <t>Montáž : Oplechovanie stien skrutkované 1000x30x0,8 mm</t>
  </si>
  <si>
    <t xml:space="preserve">M43                 </t>
  </si>
  <si>
    <t>76874-3003</t>
  </si>
  <si>
    <t>45.25.42</t>
  </si>
  <si>
    <t>1383B0181</t>
  </si>
  <si>
    <t>Plech trapézový Satjam SAT40 0,63 mm Polyester PE 25 µm</t>
  </si>
  <si>
    <t>M43 - 172 Montáž oceľových konštrukcií spolu:</t>
  </si>
  <si>
    <t>Prehlad_3_5</t>
  </si>
  <si>
    <t>Časť : SO 02 - 1 Sklad s č 358 - stavebná časť</t>
  </si>
  <si>
    <t>5</t>
  </si>
  <si>
    <t>Časť : SO 02 - 2 Sklad s. č. 358 - búracie práce</t>
  </si>
  <si>
    <t>221</t>
  </si>
  <si>
    <t>113107236</t>
  </si>
  <si>
    <t>Odstránenie podkladov alebo krytov z betónu vyst. sieť. hr. do 15 cm nad 200 m2</t>
  </si>
  <si>
    <t>45.11.11</t>
  </si>
  <si>
    <t>8 - RÚROVÉ VEDENIA</t>
  </si>
  <si>
    <t>893225111R</t>
  </si>
  <si>
    <t>Demontáž -šachty domovej pre vodomery, steny z betónu, obost. priestor do 5 m3</t>
  </si>
  <si>
    <t xml:space="preserve">E8                  </t>
  </si>
  <si>
    <t>893225111</t>
  </si>
  <si>
    <t>8 - RÚROVÉ VEDENIA spolu:</t>
  </si>
  <si>
    <t>919735124</t>
  </si>
  <si>
    <t>Rezanie stávajúceho betónového krytu alebo podkladu hr. do 20 cm</t>
  </si>
  <si>
    <t>45.23.12</t>
  </si>
  <si>
    <t>767392802</t>
  </si>
  <si>
    <t>Demontáž krytín striech skrutkovaných</t>
  </si>
  <si>
    <t>767392802R</t>
  </si>
  <si>
    <t>Demontáž krytín striech skrutkovaných - azbestocementovej vlnovkovej krytiny</t>
  </si>
  <si>
    <t>952901221</t>
  </si>
  <si>
    <t>Vyčistenie priemyselných budov alebo hál</t>
  </si>
  <si>
    <t>95290-1221</t>
  </si>
  <si>
    <t>45.45.13</t>
  </si>
  <si>
    <t>015</t>
  </si>
  <si>
    <t>979087017</t>
  </si>
  <si>
    <t>Odvoz demont. azbestocem. konštrukcií na skládku do 5 km</t>
  </si>
  <si>
    <t>979087018</t>
  </si>
  <si>
    <t>Prípl. za každých ďalších 5 km odvozu azbest. konštr.</t>
  </si>
  <si>
    <t>979087212</t>
  </si>
  <si>
    <t>Nakladanie sute na dopravný prostriedok</t>
  </si>
  <si>
    <t>979087311</t>
  </si>
  <si>
    <t>Vodor. premiestnenie sute k miestu nakládky nosením do 10 m</t>
  </si>
  <si>
    <t>241</t>
  </si>
  <si>
    <t>979091295</t>
  </si>
  <si>
    <t>Prípl. za sťaženú prácu pri rekonštrukciách premiest. sute</t>
  </si>
  <si>
    <t>013</t>
  </si>
  <si>
    <t>961031311R</t>
  </si>
  <si>
    <t>Búranie  tehlového muriva na MV, MVC alebo otvorov nad 4 m2</t>
  </si>
  <si>
    <t>96103-1311</t>
  </si>
  <si>
    <t>961044111</t>
  </si>
  <si>
    <t>Búranie základov z betónu prostého alebo otvorov nad 4 m2</t>
  </si>
  <si>
    <t>961055111</t>
  </si>
  <si>
    <t>Búranie základov železobetónových alebo otvorov nad 4 m2</t>
  </si>
  <si>
    <t>964011371R</t>
  </si>
  <si>
    <t>Búranie želbet. prefa panelov obvod. plášťa 0,16 x 0,6*4,5 m do 1 t</t>
  </si>
  <si>
    <t>96401-1371</t>
  </si>
  <si>
    <t>968071136</t>
  </si>
  <si>
    <t>Vyvesenie alebo zavesenie kov. vrát do 4 m2</t>
  </si>
  <si>
    <t>968072559</t>
  </si>
  <si>
    <t>Vybúranie kov. vrát nad 5 m2</t>
  </si>
  <si>
    <t>976103007</t>
  </si>
  <si>
    <t>Demontáž oceľ.konštr.prístavkov, skladov, prístreškov do 30000 kg</t>
  </si>
  <si>
    <t>979081111</t>
  </si>
  <si>
    <t>Odvoz sute a vybúraných hmôt na skládku do 1 km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</si>
  <si>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</si>
  <si>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</si>
  <si>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</si>
  <si>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</si>
  <si>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</si>
  <si>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</si>
  <si>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979094111</t>
  </si>
  <si>
    <t>Nakladanie alebo prekladanie vybúraných hmôt alebo konštr.</t>
  </si>
  <si>
    <t>979101757</t>
  </si>
  <si>
    <t>Poplatok za ulož. a znešk. staveb.odpadu na urč.sklád. "N" - nebezpečný odpad</t>
  </si>
  <si>
    <t>979131409</t>
  </si>
  <si>
    <t>Poplatok za ulož.a znešk.staveb.sute na vymedzených skládkach "O"-ostatný odpad</t>
  </si>
  <si>
    <t>721</t>
  </si>
  <si>
    <t>721110806</t>
  </si>
  <si>
    <t>Demontáž potrubia z kameninových rúr DN do 200</t>
  </si>
  <si>
    <t>72111-0806</t>
  </si>
  <si>
    <t>45.33.20</t>
  </si>
  <si>
    <t>722110821</t>
  </si>
  <si>
    <t>Demontáž potrubia liatinového hrdlového do DN 80</t>
  </si>
  <si>
    <t>72211-0821</t>
  </si>
  <si>
    <t>722110821R</t>
  </si>
  <si>
    <t>Demontáž potrubia vnutroareálovej vodovodnej prípojky do DN 80</t>
  </si>
  <si>
    <t>767122812R</t>
  </si>
  <si>
    <t>Demontáž stien a priečok s výplňou zo sololit. dosiek, spoj zváraním</t>
  </si>
  <si>
    <t>767122812</t>
  </si>
  <si>
    <t>767134802</t>
  </si>
  <si>
    <t>Demontáž oplechovania stien plechmi zoskrutkovanými</t>
  </si>
  <si>
    <t>767916813</t>
  </si>
  <si>
    <t>Demontáž oplotenia z vlnitého alebo profilového plechu hmotnosti do 70 kg</t>
  </si>
  <si>
    <t>767920810</t>
  </si>
  <si>
    <t>Demontáž vrát v oplotení do 2 m2</t>
  </si>
  <si>
    <t>45.34.10</t>
  </si>
  <si>
    <t>767920860</t>
  </si>
  <si>
    <t>Demontáž vrát v oplotení do 20 m2</t>
  </si>
  <si>
    <t>767996801</t>
  </si>
  <si>
    <t>Demontáž ostatných doplnkov, do 50 kg</t>
  </si>
  <si>
    <t>998767101</t>
  </si>
  <si>
    <t>Presun hmôt pre kovové stav. doplnk. konštr. v objektoch výšky do 6 m</t>
  </si>
  <si>
    <t>M24 - 158 Montáž VZT zariadení a sušiarní</t>
  </si>
  <si>
    <t>924</t>
  </si>
  <si>
    <t>240120287</t>
  </si>
  <si>
    <t>Rezanie kyslíkom zariadenia do šrotu do 10 mm</t>
  </si>
  <si>
    <t xml:space="preserve">M24                 </t>
  </si>
  <si>
    <t>738120287</t>
  </si>
  <si>
    <t>45.33.12</t>
  </si>
  <si>
    <t>M24 - 158 Montáž VZT zariadení a sušiarní spolu:</t>
  </si>
  <si>
    <t>Prehlad_3_6</t>
  </si>
  <si>
    <t>Časť : SO 02 - 2 Sklad s č 358 - búracie práce</t>
  </si>
  <si>
    <t>6</t>
  </si>
  <si>
    <t>Objekt : SO 03 Vodovodná a kanalizačná prípojka</t>
  </si>
  <si>
    <t>113107112</t>
  </si>
  <si>
    <t>Odstránenie krytu v ploche do 200m2 z kameniva ťaženého, hr.100 do 200mm,  -0,24000t</t>
  </si>
  <si>
    <t>113151214</t>
  </si>
  <si>
    <t>Odstránenie asfaltového podkladu alebo krytu frézovaním, v ploche nad 500 m2,pruh nad 750 mm,hr. 50 mm,  -0,12700t</t>
  </si>
  <si>
    <t>113307112</t>
  </si>
  <si>
    <t>Odstránenie podkladu v ploche do 200m2 z kameniva ťaženého, hr.100- 200mm,  -0,24000t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</si>
  <si>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</si>
  <si>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</si>
  <si>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</si>
  <si>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</si>
  <si>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132201201.S</t>
  </si>
  <si>
    <t>Výkop ryhy šírky 600-2000mm horn.3 do 100m3</t>
  </si>
  <si>
    <t>Hĺbenie rýh š. nad 600 do 2 000 mm zapažených i nezapažených, s urovnaním dna. Príplatok k cenám za lepivosť horniny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</si>
  <si>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</si>
  <si>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</si>
  <si>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</si>
  <si>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</si>
  <si>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151101201</t>
  </si>
  <si>
    <t>Paženie stien bez rozopretia alebo vzopretia, príložné hĺbky do 4m</t>
  </si>
  <si>
    <t>151101211</t>
  </si>
  <si>
    <t>Odstránenie paženia stien príložné hĺbky do 4 m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</si>
  <si>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</si>
  <si>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</si>
  <si>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</si>
  <si>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</si>
  <si>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166101101</t>
  </si>
  <si>
    <t>Prehodenie neuľahnutého výkopku z horniny 1 až 4</t>
  </si>
  <si>
    <t>Nakladanie neuľahnutého výkopku z hornín tr.1-4 do 100 m3</t>
  </si>
  <si>
    <t>Uloženie sypaniny na skládky do 100 m3</t>
  </si>
  <si>
    <t>Poplatok za skladovanie - zemina a kamenivo (17 05) ostatné</t>
  </si>
  <si>
    <t>174101001.S</t>
  </si>
  <si>
    <t>Zásyp sypaninou so zhutnením jám, šachiet, rýh, zárezov alebo okolo objektov do 100 m3</t>
  </si>
  <si>
    <t>175101101</t>
  </si>
  <si>
    <t>Obsyp potrubia sypaninou z vhodných hornín 1 až 4 bez prehodenia sypaniny</t>
  </si>
  <si>
    <t>5833116600</t>
  </si>
  <si>
    <t>Kamenivo ťažené drobné 0-4 B</t>
  </si>
  <si>
    <t>273313521</t>
  </si>
  <si>
    <t>Betón základových dosiek, prostý tr. C 12/15</t>
  </si>
  <si>
    <t>Debnenie stien základových dosiek, zhotovenie-dielce</t>
  </si>
  <si>
    <t>Debnenie stien základových dosiek, odstránenie-dielce</t>
  </si>
  <si>
    <t>273362021</t>
  </si>
  <si>
    <t>Výstuž základových dosiek zo zvár. sietí KARI</t>
  </si>
  <si>
    <t>451572111</t>
  </si>
  <si>
    <t>Lôžko pod potrubie, stoky a drobné objekty, v otvorenom výkope z kameniva drobného ťaženého 0-4 mm</t>
  </si>
  <si>
    <t>5 - KOMUNIKÁCIE</t>
  </si>
  <si>
    <t>564761111</t>
  </si>
  <si>
    <t>Podklad alebo kryt z kameniva hrubého drveného veľ. 32-63 mm s rozprestretím a zhutn.hr. 200 mm</t>
  </si>
  <si>
    <t xml:space="preserve">E5                  </t>
  </si>
  <si>
    <t>5833358400.1</t>
  </si>
  <si>
    <t>Kamenivo ťažené hrubé 32-63 b</t>
  </si>
  <si>
    <t>564861111</t>
  </si>
  <si>
    <t>Podklad zo štrkodrviny s rozprestrením a zhutnením po zhutnení hr. 200 mm</t>
  </si>
  <si>
    <t>5834419900</t>
  </si>
  <si>
    <t>Štrkodrva 0- 63 c</t>
  </si>
  <si>
    <t>573211111</t>
  </si>
  <si>
    <t>Postrek asfaltový spojovací bez posypu kamenivom z asfaltu cestného v množstve od 0,50 do 0,70 kg/m2</t>
  </si>
  <si>
    <t>577142112</t>
  </si>
  <si>
    <t>Betón asfaltový modifik. PMB 45/80-75 po zhutnení I.tr. strednozrnný AC 11 O alebo hrubozrnný AC 16 L hr.50 mm</t>
  </si>
  <si>
    <t>5 - KOMUNIKÁCIE spolu:</t>
  </si>
  <si>
    <t>850245121.S</t>
  </si>
  <si>
    <t>Výrez alebo výsek na potrubí z rúr liatinových tlakových DN 80</t>
  </si>
  <si>
    <t>852241121.S</t>
  </si>
  <si>
    <t>Montáž potrubia z rúr liatinových prírubových tlakových v otvorenom výkope, kanáli,šachte DN 80</t>
  </si>
  <si>
    <t>552510005700.S</t>
  </si>
  <si>
    <t>Rúra liatinová tlaková prírubová DN 80, dĺ. 700 mm</t>
  </si>
  <si>
    <t>857242121</t>
  </si>
  <si>
    <t>Montáž liatinovej tvarovky jednoosovej na potrubí z rúr prírubových DN 80</t>
  </si>
  <si>
    <t>319440006900</t>
  </si>
  <si>
    <t>Príruba dvojkomorová špeciálna DN 80, PN16, D 89 mm, s istením proti posunu pre oceľové potrubia, z liatiny, na vodu, HAWLE</t>
  </si>
  <si>
    <t>552520043800</t>
  </si>
  <si>
    <t>Tvarovka prírubová TP liatinová FF kus, DN 50/300, PN 16 s epoxidovou ochrannou vrstvou, na vodu, HAWLE</t>
  </si>
  <si>
    <t>552520045500</t>
  </si>
  <si>
    <t>Tvarovka prírubová TP liatinová FF kus, DN 80/300, PN 16 s epoxidovou ochrannou vrstvou, na vodu, HAWLE</t>
  </si>
  <si>
    <t>552520052300</t>
  </si>
  <si>
    <t>Prechod prírubový liatinový FFR, DN 80/50, PN 16 s epoxidovou ochrannou vrstvou, na vodu, HAWLE</t>
  </si>
  <si>
    <t>552520058300</t>
  </si>
  <si>
    <t>Oblúk liatinový prírubový 90°, DN 80, PN 10, 4 otvory, s epoxidovou ochrannou vrstvou, na vodu, HAWLE</t>
  </si>
  <si>
    <t>552520059800</t>
  </si>
  <si>
    <t>T-kus prírubový liatinový, DN 80/80, PN 16 s epoxidovou ochrannou vrstvou, na vodu, HAWLE</t>
  </si>
  <si>
    <t>552520088300</t>
  </si>
  <si>
    <t>Koleno liatinové prírubové s pätkou DN 80</t>
  </si>
  <si>
    <t>871171000</t>
  </si>
  <si>
    <t>Montáž vodovodného potrubia z dvojvsrtvového PE 100 SDR11/PN16 zváraných natupo D 32x3,0 mm</t>
  </si>
  <si>
    <t>286130033400</t>
  </si>
  <si>
    <t>Rúra HDPE na vodu PE100 PN16 SDR11 32x3,0x100 m, WAVIN</t>
  </si>
  <si>
    <t>286530020100</t>
  </si>
  <si>
    <t>Koleno 90° na tupo PE 100, na vodu, plyn a kanalizáciu, SDR 11 L D 32 mm, WAVIN</t>
  </si>
  <si>
    <t>871251010</t>
  </si>
  <si>
    <t>Montáž vodovodného potrubia z dvojvsrtvového PE 100 SDR11/PN16 zváraných natupo D 90x8,2 mm</t>
  </si>
  <si>
    <t>286130033900</t>
  </si>
  <si>
    <t>Rúra HDPE na vodu PE100 PN16 SDR11 90x8,2x12 m, WAVIN</t>
  </si>
  <si>
    <t>286530020600</t>
  </si>
  <si>
    <t>Koleno 90° na tupo PE 100, na vodu, plyn a kanalizáciu, SDR 11 L D 90 mm, WAVIN</t>
  </si>
  <si>
    <t>871326004</t>
  </si>
  <si>
    <t>Montáž kanalizačného PVC-U potrubia hladkého viacvrstvového DN 160</t>
  </si>
  <si>
    <t>286110006900</t>
  </si>
  <si>
    <t>Rúra kanalizačná PVC-U gravitačná, hladká SN4 - KG, ML - viacvrstvová, DN 160, dĺ. 5 m, WAVIN</t>
  </si>
  <si>
    <t>286110008400nesss</t>
  </si>
  <si>
    <t>Napojenie na existujúcu kanalizačnú prípojku spádiskovou šachtou, vrátane tejto šachty s poklopom 40t</t>
  </si>
  <si>
    <t>879172199</t>
  </si>
  <si>
    <t>Príplatok k cene za montáž vodovodných prípojok DN od 32 do 80</t>
  </si>
  <si>
    <t>891214121.S</t>
  </si>
  <si>
    <t>Montáž vodovodného kompenzátora upchávkového a gumového alebo montážnej vložky DN 50</t>
  </si>
  <si>
    <t>552520082900.S</t>
  </si>
  <si>
    <t>Montážna vložka pevne nastaviteľná - medzikus DN 50, PN 16 epoxidová farba, skrutky pozinkované, na vodu</t>
  </si>
  <si>
    <t>891241221</t>
  </si>
  <si>
    <t>Montáž vodovodnej armatúry na potrubí, posúvač v šachte s ručným kolieskom DN 80</t>
  </si>
  <si>
    <t>422010000300</t>
  </si>
  <si>
    <t>Lapač nečistôt DN 50 s dvojitým sitom z nerezovej ocele, tvárna liatina s epoxidovou úpravou, HAWLE</t>
  </si>
  <si>
    <t>422210004200</t>
  </si>
  <si>
    <t>Posúvač s prírubami krátky, typ E2, z liatiny DN 80, PN 16, na vodu, HAWLE</t>
  </si>
  <si>
    <t>551180014900</t>
  </si>
  <si>
    <t>Ručné koliesko zo šedej liatiny DN 80 pre armatúry domovej prípojky, uzatváracie uzávery a armatúry Combi, HAWLE</t>
  </si>
  <si>
    <t>9500E2.2</t>
  </si>
  <si>
    <t>Zemná súprava teleskopická E2 RD=1.30-1.80 m DN 50-100, voda a kanál</t>
  </si>
  <si>
    <t>891245321</t>
  </si>
  <si>
    <t>Montáž vodovodnej armatúry na potrubí, spätná klapka DN 80</t>
  </si>
  <si>
    <t>422820001000</t>
  </si>
  <si>
    <t>Klapka spätná DN 80 na vodu, HAWLE</t>
  </si>
  <si>
    <t>891247111</t>
  </si>
  <si>
    <t>Montáž vodovodnej armatúry na potrubí, hydrant podzemný (bez osadenia poklopov) DN 80</t>
  </si>
  <si>
    <t>449160000900</t>
  </si>
  <si>
    <t>Podzemný hydrant DUO DN 80 s dvojitým uzatváraním, krytie potrubia 1,5 m, PN 16, materíál: liatina, na vodu, HAWLE</t>
  </si>
  <si>
    <t>891249111</t>
  </si>
  <si>
    <t>Montáž navrtávacieho pásu s ventilom Jt 1 MPa na potrubí z rúr liat., oceľ.,plast. DN 80</t>
  </si>
  <si>
    <t>551180003500</t>
  </si>
  <si>
    <t>Navrtávaci pás Hawex D 90 - 1" na vodu, z tvárnej liatiny, HAWLE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</si>
  <si>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</si>
  <si>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</si>
  <si>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</si>
  <si>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</si>
  <si>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892273111</t>
  </si>
  <si>
    <t>Preplach a dezinfekcia vodovodného potrubia DN od 80 do 125</t>
  </si>
  <si>
    <t>892311000</t>
  </si>
  <si>
    <t>Skúška tesnosti kanalizácie D 150</t>
  </si>
  <si>
    <t>892372111</t>
  </si>
  <si>
    <t>Zabezpečenie koncov vodovodného potrubia pri tlakových skúškach DN do 300 mm</t>
  </si>
  <si>
    <t>893301002</t>
  </si>
  <si>
    <t>Osadenie vodomernej šachty železobetónovej, hmotnosti nad 3 do 6 t</t>
  </si>
  <si>
    <t>594300005300klartec</t>
  </si>
  <si>
    <t>Vodomerná a armatúrna šachta Klartec, lxšxv 3200x1800x1800 mm, objem 10,4 m3, železobetónová</t>
  </si>
  <si>
    <t>894431144</t>
  </si>
  <si>
    <t>Montáž revíznej šachty z PVC, DN 400/160 (DN šachty/DN potr. ved.), tlak 40 t, hl. 1600 do 2000mm</t>
  </si>
  <si>
    <t>286610003200</t>
  </si>
  <si>
    <t>Zberné dno DN 400, vtok/výtok DN 160 (PVC hladká rúra), pre PP revízne šachty s PP korugovaným predĺžením, PIPELIFE</t>
  </si>
  <si>
    <t>286610027600</t>
  </si>
  <si>
    <t>Predĺženie teleskopické s poklopom plným, zaťaženie do 40 t, pre PP revízne šachty, PIPELIFE</t>
  </si>
  <si>
    <t>899102111</t>
  </si>
  <si>
    <t>Osadenie poklopu liatinového a oceľového vrátane rámu hmotn. nad 50 do 100 kg</t>
  </si>
  <si>
    <t>5524213900</t>
  </si>
  <si>
    <t>Rám kanálový liatinový 610X610 mm</t>
  </si>
  <si>
    <t>5524214200</t>
  </si>
  <si>
    <t>Poklop T-600P</t>
  </si>
  <si>
    <t>899401112</t>
  </si>
  <si>
    <t>Osadenie poklopu liatinového posúvačového</t>
  </si>
  <si>
    <t>552410000400</t>
  </si>
  <si>
    <t>Poklop uličný tuhý pre armatúry domovej prípojky, ťažký, šedá liatina GG 200 bitúmenovaná, HAWLE</t>
  </si>
  <si>
    <t>899401113</t>
  </si>
  <si>
    <t>Osadenie poklopu liatinového hydrantového</t>
  </si>
  <si>
    <t>552410000700</t>
  </si>
  <si>
    <t>Poklop uličny tuhý pre podzemné hydranty, šedá liatina GG 200 bitúmenovaná, HAWLE</t>
  </si>
  <si>
    <t>899721121</t>
  </si>
  <si>
    <t>Signalizačný vodič na potrubí PVC DN do 150 mm</t>
  </si>
  <si>
    <t>899721131</t>
  </si>
  <si>
    <t>Označenie vodovodného potrubia bielou výstražnou fóliou</t>
  </si>
  <si>
    <t>899721132</t>
  </si>
  <si>
    <t>Označenie kanalizačného potrubia hnedou výstražnou fóliou</t>
  </si>
  <si>
    <t>271</t>
  </si>
  <si>
    <t>998276111</t>
  </si>
  <si>
    <t>Presun hmôt pre potrubie z rúr plastových alebo sklolaminátových v štôlni</t>
  </si>
  <si>
    <t>99827-6111</t>
  </si>
  <si>
    <t>45.21.41</t>
  </si>
  <si>
    <t>551110013900</t>
  </si>
  <si>
    <t>Guľový uzáver pre vodu Perfecta, 1" FF, páčka, niklovaná mosadz, IVAR</t>
  </si>
  <si>
    <t>722221060</t>
  </si>
  <si>
    <t>Montáž guľového kohúta závitového priameho pre vodu s vypúšťaním G 1/2</t>
  </si>
  <si>
    <t>551210036500</t>
  </si>
  <si>
    <t>Vypúšťací guľový ventil 1/2”, komplet, GIACOMINI</t>
  </si>
  <si>
    <t>Prehlad_4_</t>
  </si>
  <si>
    <t>Objekt : SO 04 Dažďová kanalizácia</t>
  </si>
  <si>
    <t>286110008400nesssvj</t>
  </si>
  <si>
    <t>Napojenie na existujúcu vsakovaciu šachtu</t>
  </si>
  <si>
    <t>Prehlad_9_</t>
  </si>
  <si>
    <t>9</t>
  </si>
  <si>
    <t>Objekt : SO 05 Spevnená plocha dvora a vjazdu</t>
  </si>
  <si>
    <t>113106600</t>
  </si>
  <si>
    <t>Rozobratie zámkovej dlažby vrátane uloženia na paletu</t>
  </si>
  <si>
    <t>11310-6600</t>
  </si>
  <si>
    <t>113107142</t>
  </si>
  <si>
    <t>Odstránenie podkladov alebo krytov živičných hr. 50-100 mm, do 200 m2</t>
  </si>
  <si>
    <t>11310-7142</t>
  </si>
  <si>
    <t>113107212</t>
  </si>
  <si>
    <t>Odstránenie podkladov alebo krytov z kameniva ťaž. hr. do 20 cm, nad 200 m2</t>
  </si>
  <si>
    <t>113151114</t>
  </si>
  <si>
    <t>Frézovanie živ. krytu hr. do 50 mm, š. do 750 mm alebo do 500 m2</t>
  </si>
  <si>
    <t>11315-1114</t>
  </si>
  <si>
    <t>122202201</t>
  </si>
  <si>
    <t>Odkopávky pre cesty v horn. tr. 3 do 100 m3</t>
  </si>
  <si>
    <t>12220-2201</t>
  </si>
  <si>
    <t>122202209</t>
  </si>
  <si>
    <t>Príplatok za lepivosť horn. tr. 3 pre cesty</t>
  </si>
  <si>
    <t>12220-2209</t>
  </si>
  <si>
    <t>162607111</t>
  </si>
  <si>
    <t>Vodor. premiestnenie výkop. horn. 1-4 6000 m</t>
  </si>
  <si>
    <t>16260-7111</t>
  </si>
  <si>
    <t>16260-7119</t>
  </si>
  <si>
    <t>16710-1101</t>
  </si>
  <si>
    <t>17120-1201</t>
  </si>
  <si>
    <t>21590-1101</t>
  </si>
  <si>
    <t>289971211</t>
  </si>
  <si>
    <t>Zhotovenie vrstvy z geotextílie v sklone do 1:5 šírka do 3 m</t>
  </si>
  <si>
    <t>28997-1211</t>
  </si>
  <si>
    <t>693665120</t>
  </si>
  <si>
    <t>Geotextília polypropylénová TATRATEX PP 300g/m2</t>
  </si>
  <si>
    <t>331311152</t>
  </si>
  <si>
    <t>Osadenie palisád betónových hromadne zabetón. hranatých dĺžky prvku 600 mm</t>
  </si>
  <si>
    <t>33131-1152</t>
  </si>
  <si>
    <t>5923B0126</t>
  </si>
  <si>
    <t>Palisáda Premac Altico16 výška 60cm sivá</t>
  </si>
  <si>
    <t>321</t>
  </si>
  <si>
    <t>457621411</t>
  </si>
  <si>
    <t>Plášťové tesnenie z asfaltobetónu úprava škár asfaltovou zálievkou do 1kg</t>
  </si>
  <si>
    <t>45762-1411</t>
  </si>
  <si>
    <t>45.24.13</t>
  </si>
  <si>
    <t>564261111</t>
  </si>
  <si>
    <t>Podklad zo štrkopiesku hr. 200 mm</t>
  </si>
  <si>
    <t>56426-1111</t>
  </si>
  <si>
    <t>45.23.11</t>
  </si>
  <si>
    <t>564851114</t>
  </si>
  <si>
    <t>Podklad zo štrkodrte hr. 180 mm (komunikácie)</t>
  </si>
  <si>
    <t>56485-1114</t>
  </si>
  <si>
    <t>567122114</t>
  </si>
  <si>
    <t>Podklad z kameniva spevn. cementom KZC 1, hr. 150 mm</t>
  </si>
  <si>
    <t>56712-2114</t>
  </si>
  <si>
    <t>567132112</t>
  </si>
  <si>
    <t>Podklad z kameniva spevn. cementom KZC 1, hr. 170 mm (komunikácie)</t>
  </si>
  <si>
    <t>56713-2112</t>
  </si>
  <si>
    <t>Postrek živičný spojovací z cestného asfaltu 0,5-0,7 kg/m2</t>
  </si>
  <si>
    <t>57321-1111</t>
  </si>
  <si>
    <t>573211111R</t>
  </si>
  <si>
    <t>Postrek živičný spojovací z cestného asfaltu 0,6 kg/m2</t>
  </si>
  <si>
    <t>577141112</t>
  </si>
  <si>
    <t>Betón asfaltový tr. 1 stred. AC 11(ABS), hrub. AC 16 (ABH ) š. do 3 m hr.50 mm</t>
  </si>
  <si>
    <t>57714-1112</t>
  </si>
  <si>
    <t>577161114</t>
  </si>
  <si>
    <t>Betón asfaltový tr. 1  hrub. AC 22 (ABH ) š. do 3 m hr.70 mm</t>
  </si>
  <si>
    <t>57716-1114</t>
  </si>
  <si>
    <t>596911212</t>
  </si>
  <si>
    <t>Kladenie zámkovej dlažby na cesty hr. 80 mm, sk. A, plochy 100-300 m2</t>
  </si>
  <si>
    <t>59691-1212</t>
  </si>
  <si>
    <t>5924E0118R</t>
  </si>
  <si>
    <t>Dlažba žámková Premac Klasiko hr.8cm 20x20 sivá</t>
  </si>
  <si>
    <t>5924E0118</t>
  </si>
  <si>
    <t>916311113</t>
  </si>
  <si>
    <t>Osadenie cest. obrubníka bet. ležatého, lôžko betón tr. C 12/15 s bočnou oporou</t>
  </si>
  <si>
    <t>91631-1113</t>
  </si>
  <si>
    <t>592174900R</t>
  </si>
  <si>
    <t>Obrubník cestný prechodový SO 1000/200/260/150</t>
  </si>
  <si>
    <t>592174900</t>
  </si>
  <si>
    <t>26.61.11</t>
  </si>
  <si>
    <t>592174910R</t>
  </si>
  <si>
    <t>Obrubník cestný SO 100/26/15 1000x260x150</t>
  </si>
  <si>
    <t>592174910</t>
  </si>
  <si>
    <t>592174920R</t>
  </si>
  <si>
    <t>Obrubník cestný nábehový SO 1000/200/150</t>
  </si>
  <si>
    <t>592174920</t>
  </si>
  <si>
    <t>916311123</t>
  </si>
  <si>
    <t>Osadenie cest. obrubníka bet. stojatého, lôžko betón tr. C 12/15 s bočnou oporou</t>
  </si>
  <si>
    <t>91631-1123</t>
  </si>
  <si>
    <t>916561111</t>
  </si>
  <si>
    <t>Osadenie záhon. obrubníka betón. do lôžka z betónu tr. C 16/20 s bočnou oporou</t>
  </si>
  <si>
    <t>91656-1111</t>
  </si>
  <si>
    <t>5921B0117</t>
  </si>
  <si>
    <t>Obrubník parkový Premac 100x20x5cm sivý</t>
  </si>
  <si>
    <t>97908-2111</t>
  </si>
  <si>
    <t>979118705</t>
  </si>
  <si>
    <t>Poplatok za ulož.a znešk.st.odp.na urč.sklád.-asfalt.lepenka "Z"-zvláštny odpad</t>
  </si>
  <si>
    <t>97911-8705</t>
  </si>
  <si>
    <t>979131413</t>
  </si>
  <si>
    <t>Poplatok za ulož.a znešk.stav.odp na urč.sklád.-hlušina a kamenivo "O"-ost.odpad</t>
  </si>
  <si>
    <t>998223011</t>
  </si>
  <si>
    <t>Presun hmôt pre pozemné komunikácie, kryt dláždený</t>
  </si>
  <si>
    <t>99822-3011</t>
  </si>
  <si>
    <t>Prehlad_7_</t>
  </si>
  <si>
    <t>7</t>
  </si>
  <si>
    <t>Objekt : SO 06 Oplotenie</t>
  </si>
  <si>
    <t>132111201</t>
  </si>
  <si>
    <t>Hĺbenie rýh šírka nad 60 cm v hornine 1-2 ručne</t>
  </si>
  <si>
    <t>13211-1201</t>
  </si>
  <si>
    <t>132201110</t>
  </si>
  <si>
    <t>Príplatok za lepivosť horniny tr. 3 v rýhach š. do 60 cm s urovnaním dna</t>
  </si>
  <si>
    <t>13220-1110</t>
  </si>
  <si>
    <t>162201102</t>
  </si>
  <si>
    <t>Vodorovné premiestnenie výkopu do 50 m horn. tr. 1-4</t>
  </si>
  <si>
    <t>16220-1102</t>
  </si>
  <si>
    <t>175101201</t>
  </si>
  <si>
    <t>Obsyp objektu bez prehodenia sypaniny " múrika oplotenia"</t>
  </si>
  <si>
    <t>17510-1201</t>
  </si>
  <si>
    <t>175101209</t>
  </si>
  <si>
    <t>Obsyp objektu príplatok za prehodenie sypaniny</t>
  </si>
  <si>
    <t>17510-1209</t>
  </si>
  <si>
    <t>311272201R</t>
  </si>
  <si>
    <t>Murivo z  plotových betónových tvárnic PREMAC PREBLOK 400 X 200 X 200mm s výplňou C16/20</t>
  </si>
  <si>
    <t>31127-2201</t>
  </si>
  <si>
    <t>592351200R</t>
  </si>
  <si>
    <t>Tvárnica plotová PREMAC PREBLOK 400 x 200 x 200 mm</t>
  </si>
  <si>
    <t>592351200</t>
  </si>
  <si>
    <t>338171212</t>
  </si>
  <si>
    <t>Osadzovanie stĺpikov pre ploty z plet. panelov do výšky 2 m so zabet. bet. tr. C 25/30</t>
  </si>
  <si>
    <t>33817-1212</t>
  </si>
  <si>
    <t>3132A0909</t>
  </si>
  <si>
    <t>Stĺpik AXIS dĺž.2,40 m</t>
  </si>
  <si>
    <t>3132A0934</t>
  </si>
  <si>
    <t>Čapica pre stĺpik AXIS</t>
  </si>
  <si>
    <t>338273370</t>
  </si>
  <si>
    <t>Krycie betónové platne soklové PREMAC MACLIT a PREBLOK</t>
  </si>
  <si>
    <t>33827-3370</t>
  </si>
  <si>
    <t>592422650</t>
  </si>
  <si>
    <t>Platna bet krycia soklova strieška Premac Maclit 40x26x5,5cm hladký povrch sivá</t>
  </si>
  <si>
    <t>338276100</t>
  </si>
  <si>
    <t>Výstuž oplotenia PREMAC</t>
  </si>
  <si>
    <t>33827-6100</t>
  </si>
  <si>
    <t>767914130</t>
  </si>
  <si>
    <t>Montáž oplotenia rámového, výšky do 2,0 m</t>
  </si>
  <si>
    <t>76791-4130</t>
  </si>
  <si>
    <t>3132A0839</t>
  </si>
  <si>
    <t>Panel AXIS C, výš.1,80 m, veľk.oka 200x50 mm, dĺž.2,48 m</t>
  </si>
  <si>
    <t>28.73.13</t>
  </si>
  <si>
    <t>3132A3617R</t>
  </si>
  <si>
    <t>Brána posuv.na koľ., jokel, šír.4 m, výš.1,6 m + el. pohon a el. príslušenstvo</t>
  </si>
  <si>
    <t>3132A3617</t>
  </si>
  <si>
    <t>3132A4001R</t>
  </si>
  <si>
    <t>Bránka 1-krídlová, šír.0,97 m, výš.1,6 m</t>
  </si>
  <si>
    <t>3132A4001</t>
  </si>
  <si>
    <t>767920210r</t>
  </si>
  <si>
    <t>Montáž bráničky v oplotení na stĺipky oceľové do 2 m2</t>
  </si>
  <si>
    <t>76792-0210</t>
  </si>
  <si>
    <t>767920260R</t>
  </si>
  <si>
    <t>Montáž  priemyselnej posuvnej brány koľajovej  osadenej na koľajnici vrátane elektroinštalácii</t>
  </si>
  <si>
    <t>767920260</t>
  </si>
  <si>
    <t>767996102</t>
  </si>
  <si>
    <t>Montáž doplnk.konštrukcií stĺpikov a vzpier plotových oceľ. valc. do 15 kg</t>
  </si>
  <si>
    <t>76799-6102</t>
  </si>
  <si>
    <t>553043725R</t>
  </si>
  <si>
    <t>Prvky kov.kotev., stĺpiky bráničky. - od 5,1do 10 kg</t>
  </si>
  <si>
    <t>553043725</t>
  </si>
  <si>
    <t>28.12.10</t>
  </si>
  <si>
    <t>210010043-1</t>
  </si>
  <si>
    <t>Prípojka ELI k bráne kábel CYKY 3 x 1,5 v chráničke vrátane zapojenia v RE</t>
  </si>
  <si>
    <t>74211-0043</t>
  </si>
  <si>
    <t>Prehlad_8_</t>
  </si>
  <si>
    <t>8</t>
  </si>
  <si>
    <t>Spolu:</t>
  </si>
  <si>
    <t xml:space="preserve"> NUS celkom</t>
  </si>
  <si>
    <t xml:space="preserve"> IN celkom</t>
  </si>
  <si>
    <t xml:space="preserve"> ON celkom</t>
  </si>
  <si>
    <t>DPH 1. sadzba</t>
  </si>
  <si>
    <t>DPH 2. sadzba</t>
  </si>
  <si>
    <t>Označenie konrétnych typov materiálov, výrobkov a konštrukcií, ktoré uchádzač navrhuje a v položkách, kde je to uplatniteľné aj výrobné označenia stavebných materiálov, výrobkov a konštrukcií uchádzača v položkách, kde je to uplatniteľné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</si>
</sst>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dd/mm/yyyy"/>
    <numFmt numFmtId="175" formatCode="0.00;0;0"/>
    <numFmt numFmtId="176" formatCode="0.0%"/>
    <numFmt numFmtId="177" formatCode="#,##0.000"/>
    <numFmt numFmtId="178" formatCode="#,##0.00000"/>
    <numFmt numFmtId="179" formatCode="0.000"/>
    <numFmt numFmtId="180" formatCode="#,##0.00\ "/>
    <numFmt numFmtId="181" formatCode="0.00\ %"/>
    <numFmt numFmtId="182" formatCode="#,##0\ "/>
    <numFmt numFmtId="183" formatCode="#,##0.0000"/>
    <numFmt numFmtId="184" formatCode="\P\r\a\vd\a;&quot;Pravda&quot;;&quot;Nepravda&quot;"/>
    <numFmt numFmtId="185" formatCode="[$€-2]\ #\ ##,000_);[Red]\([$¥€-2]\ #\ ##,000\)"/>
  </numFmts>
  <fonts count="48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8"/>
      <color indexed="17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rgb="FF008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31" fillId="29" borderId="0" applyNumberFormat="0" applyBorder="0" applyAlignment="0" applyProtection="0"/>
    <xf numFmtId="0" fontId="32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10">
      <alignment vertical="center"/>
      <protection/>
    </xf>
    <xf numFmtId="0" fontId="40" fillId="0" borderId="0" applyNumberFormat="0" applyFill="0" applyBorder="0" applyAlignment="0" applyProtection="0"/>
    <xf numFmtId="0" fontId="41" fillId="33" borderId="11" applyNumberFormat="0" applyAlignment="0" applyProtection="0"/>
    <xf numFmtId="0" fontId="42" fillId="34" borderId="11" applyNumberFormat="0" applyAlignment="0" applyProtection="0"/>
    <xf numFmtId="0" fontId="43" fillId="34" borderId="12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9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77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right"/>
      <protection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righ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righ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righ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3" fontId="8" fillId="0" borderId="19" xfId="72" applyNumberFormat="1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31" xfId="72" applyNumberFormat="1" applyFont="1" applyBorder="1" applyAlignment="1">
      <alignment horizontal="right" vertical="center"/>
      <protection/>
    </xf>
    <xf numFmtId="0" fontId="8" fillId="0" borderId="32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4" xfId="72" applyNumberFormat="1" applyFont="1" applyBorder="1" applyAlignment="1">
      <alignment horizontal="right" vertical="center"/>
      <protection/>
    </xf>
    <xf numFmtId="0" fontId="9" fillId="0" borderId="38" xfId="72" applyFont="1" applyBorder="1" applyAlignment="1">
      <alignment horizontal="center" vertical="center"/>
      <protection/>
    </xf>
    <xf numFmtId="0" fontId="8" fillId="0" borderId="39" xfId="72" applyFont="1" applyBorder="1" applyAlignment="1">
      <alignment horizontal="left" vertical="center"/>
      <protection/>
    </xf>
    <xf numFmtId="0" fontId="8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left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NumberFormat="1" applyFont="1" applyBorder="1" applyAlignment="1">
      <alignment horizontal="left" vertical="center"/>
      <protection/>
    </xf>
    <xf numFmtId="0" fontId="8" fillId="0" borderId="48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center" vertical="center"/>
      <protection/>
    </xf>
    <xf numFmtId="0" fontId="8" fillId="0" borderId="51" xfId="72" applyFont="1" applyBorder="1" applyAlignment="1">
      <alignment horizontal="left" vertical="center"/>
      <protection/>
    </xf>
    <xf numFmtId="0" fontId="8" fillId="0" borderId="52" xfId="72" applyFont="1" applyBorder="1" applyAlignment="1">
      <alignment horizontal="center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41" xfId="72" applyFont="1" applyBorder="1" applyAlignment="1">
      <alignment horizontal="left" vertical="center"/>
      <protection/>
    </xf>
    <xf numFmtId="181" fontId="8" fillId="0" borderId="30" xfId="72" applyNumberFormat="1" applyFont="1" applyBorder="1" applyAlignment="1">
      <alignment horizontal="right" vertical="center"/>
      <protection/>
    </xf>
    <xf numFmtId="181" fontId="8" fillId="0" borderId="54" xfId="72" applyNumberFormat="1" applyFont="1" applyBorder="1" applyAlignment="1">
      <alignment horizontal="right" vertical="center"/>
      <protection/>
    </xf>
    <xf numFmtId="0" fontId="8" fillId="0" borderId="55" xfId="72" applyFont="1" applyBorder="1" applyAlignment="1">
      <alignment horizontal="left" vertical="center"/>
      <protection/>
    </xf>
    <xf numFmtId="181" fontId="8" fillId="0" borderId="21" xfId="72" applyNumberFormat="1" applyFont="1" applyBorder="1" applyAlignment="1">
      <alignment horizontal="right" vertical="center"/>
      <protection/>
    </xf>
    <xf numFmtId="181" fontId="8" fillId="0" borderId="55" xfId="72" applyNumberFormat="1" applyFont="1" applyBorder="1" applyAlignment="1">
      <alignment horizontal="right" vertical="center"/>
      <protection/>
    </xf>
    <xf numFmtId="0" fontId="8" fillId="0" borderId="53" xfId="72" applyFont="1" applyBorder="1" applyAlignment="1">
      <alignment horizontal="left" vertical="center"/>
      <protection/>
    </xf>
    <xf numFmtId="0" fontId="8" fillId="0" borderId="52" xfId="72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center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57" xfId="72" applyFont="1" applyBorder="1" applyAlignment="1">
      <alignment horizontal="right" vertical="center"/>
      <protection/>
    </xf>
    <xf numFmtId="0" fontId="8" fillId="0" borderId="58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59" xfId="72" applyFont="1" applyBorder="1" applyAlignment="1">
      <alignment horizontal="right" vertical="center"/>
      <protection/>
    </xf>
    <xf numFmtId="0" fontId="8" fillId="0" borderId="36" xfId="72" applyFont="1" applyBorder="1" applyAlignment="1">
      <alignment horizontal="right" vertical="center"/>
      <protection/>
    </xf>
    <xf numFmtId="3" fontId="8" fillId="0" borderId="59" xfId="72" applyNumberFormat="1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0" fontId="9" fillId="0" borderId="61" xfId="72" applyFont="1" applyBorder="1" applyAlignment="1">
      <alignment horizontal="center" vertical="center"/>
      <protection/>
    </xf>
    <xf numFmtId="0" fontId="8" fillId="0" borderId="62" xfId="72" applyFont="1" applyBorder="1" applyAlignment="1">
      <alignment horizontal="left" vertical="center"/>
      <protection/>
    </xf>
    <xf numFmtId="0" fontId="8" fillId="0" borderId="63" xfId="72" applyFont="1" applyBorder="1" applyAlignment="1">
      <alignment horizontal="left" vertical="center"/>
      <protection/>
    </xf>
    <xf numFmtId="182" fontId="8" fillId="0" borderId="64" xfId="72" applyNumberFormat="1" applyFont="1" applyBorder="1" applyAlignment="1">
      <alignment horizontal="right" vertical="center"/>
      <protection/>
    </xf>
    <xf numFmtId="0" fontId="8" fillId="0" borderId="65" xfId="72" applyFont="1" applyBorder="1" applyAlignment="1">
      <alignment horizontal="lef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66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left" vertical="center"/>
      <protection/>
    </xf>
    <xf numFmtId="49" fontId="8" fillId="0" borderId="6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top" wrapText="1"/>
    </xf>
    <xf numFmtId="49" fontId="8" fillId="0" borderId="7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 applyProtection="1">
      <alignment horizontal="right"/>
      <protection locked="0"/>
    </xf>
    <xf numFmtId="183" fontId="14" fillId="0" borderId="0" xfId="0" applyNumberFormat="1" applyFont="1" applyAlignment="1" applyProtection="1">
      <alignment horizontal="left"/>
      <protection locked="0"/>
    </xf>
    <xf numFmtId="183" fontId="8" fillId="0" borderId="0" xfId="0" applyNumberFormat="1" applyFont="1" applyAlignment="1" applyProtection="1">
      <alignment horizontal="left"/>
      <protection/>
    </xf>
    <xf numFmtId="49" fontId="15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49" fontId="0" fillId="0" borderId="0" xfId="0" applyNumberFormat="1" applyAlignment="1">
      <alignment/>
    </xf>
    <xf numFmtId="4" fontId="8" fillId="0" borderId="45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3" xfId="72" applyNumberFormat="1" applyFont="1" applyBorder="1" applyAlignment="1">
      <alignment horizontal="right" vertical="center"/>
      <protection/>
    </xf>
    <xf numFmtId="4" fontId="8" fillId="0" borderId="74" xfId="72" applyNumberFormat="1" applyFont="1" applyBorder="1" applyAlignment="1">
      <alignment horizontal="right" vertical="center"/>
      <protection/>
    </xf>
    <xf numFmtId="4" fontId="8" fillId="0" borderId="51" xfId="72" applyNumberFormat="1" applyFont="1" applyBorder="1" applyAlignment="1">
      <alignment horizontal="right" vertical="center"/>
      <protection/>
    </xf>
    <xf numFmtId="4" fontId="8" fillId="0" borderId="53" xfId="72" applyNumberFormat="1" applyFont="1" applyBorder="1" applyAlignment="1">
      <alignment horizontal="right" vertical="center"/>
      <protection/>
    </xf>
    <xf numFmtId="4" fontId="8" fillId="0" borderId="75" xfId="72" applyNumberFormat="1" applyFont="1" applyBorder="1" applyAlignment="1">
      <alignment horizontal="right" vertical="center"/>
      <protection/>
    </xf>
    <xf numFmtId="4" fontId="8" fillId="0" borderId="55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10" fillId="0" borderId="0" xfId="71" applyNumberFormat="1" applyFont="1">
      <alignment/>
      <protection/>
    </xf>
    <xf numFmtId="0" fontId="8" fillId="0" borderId="76" xfId="0" applyFont="1" applyBorder="1" applyAlignment="1" applyProtection="1">
      <alignment horizontal="center"/>
      <protection/>
    </xf>
    <xf numFmtId="0" fontId="8" fillId="0" borderId="77" xfId="0" applyFont="1" applyBorder="1" applyAlignment="1" applyProtection="1">
      <alignment horizontal="center"/>
      <protection/>
    </xf>
    <xf numFmtId="0" fontId="8" fillId="0" borderId="78" xfId="0" applyFont="1" applyBorder="1" applyAlignment="1" applyProtection="1">
      <alignment horizontal="right" vertical="top"/>
      <protection/>
    </xf>
    <xf numFmtId="49" fontId="8" fillId="0" borderId="78" xfId="0" applyNumberFormat="1" applyFont="1" applyBorder="1" applyAlignment="1" applyProtection="1">
      <alignment horizontal="center" vertical="top"/>
      <protection/>
    </xf>
    <xf numFmtId="49" fontId="8" fillId="0" borderId="78" xfId="0" applyNumberFormat="1" applyFont="1" applyBorder="1" applyAlignment="1" applyProtection="1">
      <alignment vertical="top"/>
      <protection/>
    </xf>
    <xf numFmtId="49" fontId="9" fillId="0" borderId="78" xfId="0" applyNumberFormat="1" applyFont="1" applyBorder="1" applyAlignment="1" applyProtection="1">
      <alignment horizontal="left" vertical="top" wrapText="1"/>
      <protection/>
    </xf>
    <xf numFmtId="177" fontId="8" fillId="0" borderId="78" xfId="0" applyNumberFormat="1" applyFont="1" applyBorder="1" applyAlignment="1" applyProtection="1">
      <alignment vertical="top"/>
      <protection/>
    </xf>
    <xf numFmtId="0" fontId="8" fillId="0" borderId="78" xfId="0" applyFont="1" applyBorder="1" applyAlignment="1" applyProtection="1">
      <alignment vertical="top"/>
      <protection/>
    </xf>
    <xf numFmtId="4" fontId="8" fillId="0" borderId="78" xfId="0" applyNumberFormat="1" applyFont="1" applyBorder="1" applyAlignment="1" applyProtection="1">
      <alignment vertical="top"/>
      <protection/>
    </xf>
    <xf numFmtId="178" fontId="8" fillId="0" borderId="78" xfId="0" applyNumberFormat="1" applyFont="1" applyBorder="1" applyAlignment="1" applyProtection="1">
      <alignment vertical="top"/>
      <protection/>
    </xf>
    <xf numFmtId="0" fontId="8" fillId="0" borderId="78" xfId="0" applyFont="1" applyBorder="1" applyAlignment="1" applyProtection="1">
      <alignment horizontal="center" vertical="top"/>
      <protection/>
    </xf>
    <xf numFmtId="179" fontId="8" fillId="0" borderId="78" xfId="0" applyNumberFormat="1" applyFont="1" applyBorder="1" applyAlignment="1" applyProtection="1">
      <alignment vertical="top"/>
      <protection/>
    </xf>
    <xf numFmtId="0" fontId="8" fillId="0" borderId="78" xfId="0" applyFont="1" applyBorder="1" applyAlignment="1" applyProtection="1">
      <alignment/>
      <protection/>
    </xf>
    <xf numFmtId="49" fontId="8" fillId="0" borderId="78" xfId="0" applyNumberFormat="1" applyFont="1" applyBorder="1" applyAlignment="1" applyProtection="1">
      <alignment horizontal="left" vertical="top" wrapText="1"/>
      <protection/>
    </xf>
    <xf numFmtId="49" fontId="9" fillId="0" borderId="78" xfId="0" applyNumberFormat="1" applyFont="1" applyBorder="1" applyAlignment="1" applyProtection="1">
      <alignment horizontal="right" vertical="top" wrapText="1"/>
      <protection/>
    </xf>
    <xf numFmtId="0" fontId="8" fillId="0" borderId="79" xfId="0" applyFont="1" applyBorder="1" applyAlignment="1" applyProtection="1">
      <alignment horizontal="right"/>
      <protection/>
    </xf>
    <xf numFmtId="0" fontId="8" fillId="0" borderId="80" xfId="0" applyFont="1" applyBorder="1" applyAlignment="1" applyProtection="1">
      <alignment horizontal="right"/>
      <protection/>
    </xf>
    <xf numFmtId="0" fontId="8" fillId="44" borderId="78" xfId="0" applyFont="1" applyFill="1" applyBorder="1" applyAlignment="1" applyProtection="1">
      <alignment horizontal="center" wrapText="1"/>
      <protection/>
    </xf>
    <xf numFmtId="0" fontId="8" fillId="44" borderId="78" xfId="0" applyFont="1" applyFill="1" applyBorder="1" applyAlignment="1" applyProtection="1">
      <alignment horizontal="center" wrapText="1"/>
      <protection/>
    </xf>
    <xf numFmtId="0" fontId="8" fillId="44" borderId="81" xfId="0" applyFont="1" applyFill="1" applyBorder="1" applyAlignment="1" applyProtection="1">
      <alignment horizontal="center" wrapText="1"/>
      <protection/>
    </xf>
    <xf numFmtId="49" fontId="47" fillId="0" borderId="78" xfId="0" applyNumberFormat="1" applyFont="1" applyBorder="1" applyAlignment="1" applyProtection="1">
      <alignment horizontal="left" vertical="top" wrapText="1"/>
      <protection/>
    </xf>
    <xf numFmtId="177" fontId="47" fillId="0" borderId="78" xfId="0" applyNumberFormat="1" applyFont="1" applyBorder="1" applyAlignment="1" applyProtection="1">
      <alignment vertical="top"/>
      <protection/>
    </xf>
    <xf numFmtId="0" fontId="47" fillId="0" borderId="78" xfId="0" applyFont="1" applyBorder="1" applyAlignment="1" applyProtection="1">
      <alignment vertical="top"/>
      <protection/>
    </xf>
    <xf numFmtId="4" fontId="47" fillId="0" borderId="78" xfId="0" applyNumberFormat="1" applyFont="1" applyBorder="1" applyAlignment="1" applyProtection="1">
      <alignment vertical="top"/>
      <protection/>
    </xf>
    <xf numFmtId="178" fontId="47" fillId="0" borderId="78" xfId="0" applyNumberFormat="1" applyFont="1" applyBorder="1" applyAlignment="1" applyProtection="1">
      <alignment vertical="top"/>
      <protection/>
    </xf>
    <xf numFmtId="0" fontId="47" fillId="0" borderId="78" xfId="0" applyFont="1" applyBorder="1" applyAlignment="1" applyProtection="1">
      <alignment horizontal="center" vertical="top"/>
      <protection/>
    </xf>
    <xf numFmtId="179" fontId="47" fillId="0" borderId="78" xfId="0" applyNumberFormat="1" applyFont="1" applyBorder="1" applyAlignment="1" applyProtection="1">
      <alignment vertical="top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fakturuj99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Titul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52.8515625" style="0" bestFit="1" customWidth="1"/>
    <col min="3" max="3" width="49.140625" style="0" bestFit="1" customWidth="1"/>
    <col min="4" max="4" width="42.7109375" style="0" bestFit="1" customWidth="1"/>
    <col min="5" max="5" width="10.8515625" style="0" bestFit="1" customWidth="1"/>
    <col min="6" max="6" width="8.8515625" style="0" bestFit="1" customWidth="1"/>
    <col min="7" max="7" width="11.7109375" style="0" bestFit="1" customWidth="1"/>
    <col min="8" max="8" width="9.7109375" style="0" bestFit="1" customWidth="1"/>
    <col min="9" max="18" width="6.8515625" style="0" bestFit="1" customWidth="1"/>
    <col min="19" max="21" width="5.28125" style="0" bestFit="1" customWidth="1"/>
    <col min="22" max="23" width="13.140625" style="0" bestFit="1" customWidth="1"/>
    <col min="24" max="24" width="5.7109375" style="0" bestFit="1" customWidth="1"/>
  </cols>
  <sheetData>
    <row r="1" spans="1:24" ht="12.7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s="137" t="s">
        <v>127</v>
      </c>
      <c r="J1" s="137" t="s">
        <v>129</v>
      </c>
      <c r="K1" s="137" t="s">
        <v>130</v>
      </c>
      <c r="L1" s="137" t="s">
        <v>131</v>
      </c>
      <c r="M1" s="137" t="s">
        <v>132</v>
      </c>
      <c r="N1" s="137" t="s">
        <v>133</v>
      </c>
      <c r="O1" s="137" t="s">
        <v>134</v>
      </c>
      <c r="P1" s="137" t="s">
        <v>135</v>
      </c>
      <c r="Q1" s="137" t="s">
        <v>107</v>
      </c>
      <c r="R1" s="137" t="s">
        <v>108</v>
      </c>
      <c r="S1" s="138" t="s">
        <v>110</v>
      </c>
      <c r="T1" s="138" t="s">
        <v>111</v>
      </c>
      <c r="U1" s="138" t="s">
        <v>112</v>
      </c>
      <c r="V1" s="138" t="s">
        <v>137</v>
      </c>
      <c r="W1" s="138" t="s">
        <v>138</v>
      </c>
      <c r="X1" t="s">
        <v>31</v>
      </c>
    </row>
    <row r="2" spans="9:23" ht="12.75">
      <c r="I2" s="137" t="s">
        <v>128</v>
      </c>
      <c r="J2" s="137" t="s">
        <v>128</v>
      </c>
      <c r="K2" s="137" t="s">
        <v>128</v>
      </c>
      <c r="L2" s="137" t="s">
        <v>128</v>
      </c>
      <c r="M2" s="137" t="s">
        <v>128</v>
      </c>
      <c r="N2" s="137" t="s">
        <v>128</v>
      </c>
      <c r="O2" s="137" t="s">
        <v>128</v>
      </c>
      <c r="P2" s="137" t="s">
        <v>128</v>
      </c>
      <c r="Q2" s="137" t="s">
        <v>128</v>
      </c>
      <c r="R2" s="137" t="s">
        <v>128</v>
      </c>
      <c r="S2" s="138" t="s">
        <v>136</v>
      </c>
      <c r="T2" s="138" t="s">
        <v>136</v>
      </c>
      <c r="U2" s="138" t="s">
        <v>136</v>
      </c>
      <c r="V2" s="138" t="s">
        <v>136</v>
      </c>
      <c r="W2" s="138" t="s">
        <v>136</v>
      </c>
    </row>
    <row r="4" spans="1:8" ht="12.75">
      <c r="A4" s="139" t="s">
        <v>139</v>
      </c>
      <c r="B4" t="s">
        <v>140</v>
      </c>
      <c r="E4" s="139" t="s">
        <v>139</v>
      </c>
      <c r="F4" s="139" t="s">
        <v>139</v>
      </c>
      <c r="G4" s="139" t="s">
        <v>139</v>
      </c>
      <c r="H4" s="139" t="s">
        <v>139</v>
      </c>
    </row>
    <row r="5" spans="1:8" ht="12.75">
      <c r="A5" s="139" t="s">
        <v>139</v>
      </c>
      <c r="B5" t="s">
        <v>140</v>
      </c>
      <c r="C5" t="s">
        <v>142</v>
      </c>
      <c r="E5" s="139" t="s">
        <v>143</v>
      </c>
      <c r="F5" s="139" t="s">
        <v>139</v>
      </c>
      <c r="G5" s="139" t="s">
        <v>139</v>
      </c>
      <c r="H5" s="139" t="s">
        <v>139</v>
      </c>
    </row>
    <row r="6" spans="1:24" ht="12.75">
      <c r="A6" s="139" t="s">
        <v>572</v>
      </c>
      <c r="B6" t="s">
        <v>140</v>
      </c>
      <c r="C6" t="s">
        <v>142</v>
      </c>
      <c r="D6" t="s">
        <v>147</v>
      </c>
      <c r="E6" s="139" t="s">
        <v>143</v>
      </c>
      <c r="F6" s="139" t="s">
        <v>143</v>
      </c>
      <c r="G6" s="139" t="s">
        <v>139</v>
      </c>
      <c r="H6" s="139" t="s">
        <v>139</v>
      </c>
      <c r="I6">
        <f>SUMIF(Prehlad_1_1!AJ12:Prehlad_1_1!AJ180,"EK",Prehlad_1_1!J12:Prehlad_1_1!J180)</f>
        <v>0</v>
      </c>
      <c r="J6">
        <f>SUMIF(Prehlad_1_1!AJ12:Prehlad_1_1!AJ180,"EZ",Prehlad_1_1!J12:Prehlad_1_1!J180)</f>
        <v>0</v>
      </c>
      <c r="K6">
        <f>SUMIF(Prehlad_1_1!AJ12:Prehlad_1_1!AJ180,"IK",Prehlad_1_1!J12:Prehlad_1_1!J180)</f>
        <v>0</v>
      </c>
      <c r="L6">
        <f>SUMIF(Prehlad_1_1!AJ12:Prehlad_1_1!AJ180,"IZ",Prehlad_1_1!J12:Prehlad_1_1!J180)</f>
        <v>0</v>
      </c>
      <c r="M6">
        <f>SUMIF(Prehlad_1_1!AJ12:Prehlad_1_1!AJ180,"MK",Prehlad_1_1!J12:Prehlad_1_1!J180)</f>
        <v>0</v>
      </c>
      <c r="N6">
        <f>SUMIF(Prehlad_1_1!AJ12:Prehlad_1_1!AJ180,"MZ",Prehlad_1_1!J12:Prehlad_1_1!J180)</f>
        <v>0</v>
      </c>
      <c r="O6">
        <f>SUMIF(Prehlad_1_1!AJ12:Prehlad_1_1!AJ180,"PK",Prehlad_1_1!J12:Prehlad_1_1!J180)</f>
        <v>0</v>
      </c>
      <c r="P6">
        <f>SUMIF(Prehlad_1_1!AJ12:Prehlad_1_1!AJ180,"PZ",Prehlad_1_1!J12:Prehlad_1_1!J180)</f>
        <v>0</v>
      </c>
      <c r="Q6">
        <f>SUM(I6:P6)</f>
        <v>0</v>
      </c>
      <c r="R6">
        <f>SUMIF(Prehlad_1_1!AJ12:Prehlad_1_1!AJ180,"U",Prehlad_1_1!J12:Prehlad_1_1!J180)</f>
        <v>0</v>
      </c>
      <c r="X6">
        <f>SUM(Q6:W6)</f>
        <v>0</v>
      </c>
    </row>
    <row r="7" spans="1:24" ht="12.75">
      <c r="A7" s="139" t="s">
        <v>713</v>
      </c>
      <c r="B7" t="s">
        <v>140</v>
      </c>
      <c r="C7" t="s">
        <v>142</v>
      </c>
      <c r="D7" t="s">
        <v>573</v>
      </c>
      <c r="E7" s="139" t="s">
        <v>143</v>
      </c>
      <c r="F7" s="139" t="s">
        <v>714</v>
      </c>
      <c r="G7" s="139" t="s">
        <v>139</v>
      </c>
      <c r="H7" s="139" t="s">
        <v>139</v>
      </c>
      <c r="I7">
        <f>SUMIF(Prehlad_1_3!AJ12:Prehlad_1_3!AJ94,"EK",Prehlad_1_3!J12:Prehlad_1_3!J94)</f>
        <v>0</v>
      </c>
      <c r="J7">
        <f>SUMIF(Prehlad_1_3!AJ12:Prehlad_1_3!AJ94,"EZ",Prehlad_1_3!J12:Prehlad_1_3!J94)</f>
        <v>0</v>
      </c>
      <c r="K7">
        <f>SUMIF(Prehlad_1_3!AJ12:Prehlad_1_3!AJ94,"IK",Prehlad_1_3!J12:Prehlad_1_3!J94)</f>
        <v>0</v>
      </c>
      <c r="L7">
        <f>SUMIF(Prehlad_1_3!AJ12:Prehlad_1_3!AJ94,"IZ",Prehlad_1_3!J12:Prehlad_1_3!J94)</f>
        <v>0</v>
      </c>
      <c r="M7">
        <f>SUMIF(Prehlad_1_3!AJ12:Prehlad_1_3!AJ94,"MK",Prehlad_1_3!J12:Prehlad_1_3!J94)</f>
        <v>0</v>
      </c>
      <c r="N7">
        <f>SUMIF(Prehlad_1_3!AJ12:Prehlad_1_3!AJ94,"MZ",Prehlad_1_3!J12:Prehlad_1_3!J94)</f>
        <v>0</v>
      </c>
      <c r="O7">
        <f>SUMIF(Prehlad_1_3!AJ12:Prehlad_1_3!AJ94,"PK",Prehlad_1_3!J12:Prehlad_1_3!J94)</f>
        <v>0</v>
      </c>
      <c r="P7">
        <f>SUMIF(Prehlad_1_3!AJ12:Prehlad_1_3!AJ94,"PZ",Prehlad_1_3!J12:Prehlad_1_3!J94)</f>
        <v>0</v>
      </c>
      <c r="Q7">
        <f>SUM(I7:P7)</f>
        <v>0</v>
      </c>
      <c r="R7">
        <f>SUMIF(Prehlad_1_3!AJ12:Prehlad_1_3!AJ94,"U",Prehlad_1_3!J12:Prehlad_1_3!J94)</f>
        <v>0</v>
      </c>
      <c r="X7">
        <f>SUM(Q7:W7)</f>
        <v>0</v>
      </c>
    </row>
    <row r="8" spans="1:24" ht="12.75">
      <c r="A8" s="139" t="s">
        <v>879</v>
      </c>
      <c r="B8" t="s">
        <v>140</v>
      </c>
      <c r="C8" t="s">
        <v>142</v>
      </c>
      <c r="D8" t="s">
        <v>715</v>
      </c>
      <c r="E8" s="139" t="s">
        <v>143</v>
      </c>
      <c r="F8" s="139" t="s">
        <v>880</v>
      </c>
      <c r="G8" s="139" t="s">
        <v>139</v>
      </c>
      <c r="H8" s="139" t="s">
        <v>139</v>
      </c>
      <c r="I8">
        <f>SUMIF(Prehlad_1_2!AJ12:Prehlad_1_2!AJ113,"EK",Prehlad_1_2!J12:Prehlad_1_2!J113)</f>
        <v>0</v>
      </c>
      <c r="J8">
        <f>SUMIF(Prehlad_1_2!AJ12:Prehlad_1_2!AJ113,"EZ",Prehlad_1_2!J12:Prehlad_1_2!J113)</f>
        <v>0</v>
      </c>
      <c r="K8">
        <f>SUMIF(Prehlad_1_2!AJ12:Prehlad_1_2!AJ113,"IK",Prehlad_1_2!J12:Prehlad_1_2!J113)</f>
        <v>0</v>
      </c>
      <c r="L8">
        <f>SUMIF(Prehlad_1_2!AJ12:Prehlad_1_2!AJ113,"IZ",Prehlad_1_2!J12:Prehlad_1_2!J113)</f>
        <v>0</v>
      </c>
      <c r="M8">
        <f>SUMIF(Prehlad_1_2!AJ12:Prehlad_1_2!AJ113,"MK",Prehlad_1_2!J12:Prehlad_1_2!J113)</f>
        <v>0</v>
      </c>
      <c r="N8">
        <f>SUMIF(Prehlad_1_2!AJ12:Prehlad_1_2!AJ113,"MZ",Prehlad_1_2!J12:Prehlad_1_2!J113)</f>
        <v>0</v>
      </c>
      <c r="O8">
        <f>SUMIF(Prehlad_1_2!AJ12:Prehlad_1_2!AJ113,"PK",Prehlad_1_2!J12:Prehlad_1_2!J113)</f>
        <v>0</v>
      </c>
      <c r="P8">
        <f>SUMIF(Prehlad_1_2!AJ12:Prehlad_1_2!AJ113,"PZ",Prehlad_1_2!J12:Prehlad_1_2!J113)</f>
        <v>0</v>
      </c>
      <c r="Q8">
        <f>SUM(I8:P8)</f>
        <v>0</v>
      </c>
      <c r="R8">
        <f>SUMIF(Prehlad_1_2!AJ12:Prehlad_1_2!AJ113,"U",Prehlad_1_2!J12:Prehlad_1_2!J113)</f>
        <v>0</v>
      </c>
      <c r="X8">
        <f>SUM(Q8:W8)</f>
        <v>0</v>
      </c>
    </row>
    <row r="9" spans="1:24" ht="12.75">
      <c r="A9" s="139" t="s">
        <v>1042</v>
      </c>
      <c r="B9" t="s">
        <v>140</v>
      </c>
      <c r="C9" t="s">
        <v>142</v>
      </c>
      <c r="D9" t="s">
        <v>881</v>
      </c>
      <c r="E9" s="139" t="s">
        <v>143</v>
      </c>
      <c r="F9" s="139" t="s">
        <v>1043</v>
      </c>
      <c r="G9" s="139" t="s">
        <v>139</v>
      </c>
      <c r="H9" s="139" t="s">
        <v>139</v>
      </c>
      <c r="I9">
        <f>SUMIF(Prehlad_1_4!AJ12:Prehlad_1_4!AJ68,"EK",Prehlad_1_4!J12:Prehlad_1_4!J68)</f>
        <v>0</v>
      </c>
      <c r="J9">
        <f>SUMIF(Prehlad_1_4!AJ12:Prehlad_1_4!AJ68,"EZ",Prehlad_1_4!J12:Prehlad_1_4!J68)</f>
        <v>0</v>
      </c>
      <c r="K9">
        <f>SUMIF(Prehlad_1_4!AJ12:Prehlad_1_4!AJ68,"IK",Prehlad_1_4!J12:Prehlad_1_4!J68)</f>
        <v>0</v>
      </c>
      <c r="L9">
        <f>SUMIF(Prehlad_1_4!AJ12:Prehlad_1_4!AJ68,"IZ",Prehlad_1_4!J12:Prehlad_1_4!J68)</f>
        <v>0</v>
      </c>
      <c r="M9">
        <f>SUMIF(Prehlad_1_4!AJ12:Prehlad_1_4!AJ68,"MK",Prehlad_1_4!J12:Prehlad_1_4!J68)</f>
        <v>0</v>
      </c>
      <c r="N9">
        <f>SUMIF(Prehlad_1_4!AJ12:Prehlad_1_4!AJ68,"MZ",Prehlad_1_4!J12:Prehlad_1_4!J68)</f>
        <v>0</v>
      </c>
      <c r="O9">
        <f>SUMIF(Prehlad_1_4!AJ12:Prehlad_1_4!AJ68,"PK",Prehlad_1_4!J12:Prehlad_1_4!J68)</f>
        <v>0</v>
      </c>
      <c r="P9">
        <f>SUMIF(Prehlad_1_4!AJ12:Prehlad_1_4!AJ68,"PZ",Prehlad_1_4!J12:Prehlad_1_4!J68)</f>
        <v>0</v>
      </c>
      <c r="Q9">
        <f>SUM(I9:P9)</f>
        <v>0</v>
      </c>
      <c r="R9">
        <f>SUMIF(Prehlad_1_4!AJ12:Prehlad_1_4!AJ68,"U",Prehlad_1_4!J12:Prehlad_1_4!J68)</f>
        <v>0</v>
      </c>
      <c r="X9">
        <f>SUM(Q9:W9)</f>
        <v>0</v>
      </c>
    </row>
    <row r="10" spans="1:8" ht="12.75">
      <c r="A10" s="139" t="s">
        <v>139</v>
      </c>
      <c r="B10" t="s">
        <v>140</v>
      </c>
      <c r="C10" t="s">
        <v>1044</v>
      </c>
      <c r="E10" s="139" t="s">
        <v>714</v>
      </c>
      <c r="F10" s="139" t="s">
        <v>139</v>
      </c>
      <c r="G10" s="139" t="s">
        <v>139</v>
      </c>
      <c r="H10" s="139" t="s">
        <v>139</v>
      </c>
    </row>
    <row r="11" spans="1:24" ht="12.75">
      <c r="A11" s="139" t="s">
        <v>1095</v>
      </c>
      <c r="B11" t="s">
        <v>140</v>
      </c>
      <c r="C11" t="s">
        <v>1044</v>
      </c>
      <c r="D11" t="s">
        <v>1096</v>
      </c>
      <c r="E11" s="139" t="s">
        <v>714</v>
      </c>
      <c r="F11" s="139" t="s">
        <v>1097</v>
      </c>
      <c r="G11" s="139" t="s">
        <v>139</v>
      </c>
      <c r="H11" s="139" t="s">
        <v>139</v>
      </c>
      <c r="I11">
        <f>SUMIF(Prehlad_3_5!AJ12:Prehlad_3_5!AJ49,"EK",Prehlad_3_5!J12:Prehlad_3_5!J49)</f>
        <v>0</v>
      </c>
      <c r="J11">
        <f>SUMIF(Prehlad_3_5!AJ12:Prehlad_3_5!AJ49,"EZ",Prehlad_3_5!J12:Prehlad_3_5!J49)</f>
        <v>0</v>
      </c>
      <c r="K11">
        <f>SUMIF(Prehlad_3_5!AJ12:Prehlad_3_5!AJ49,"IK",Prehlad_3_5!J12:Prehlad_3_5!J49)</f>
        <v>0</v>
      </c>
      <c r="L11">
        <f>SUMIF(Prehlad_3_5!AJ12:Prehlad_3_5!AJ49,"IZ",Prehlad_3_5!J12:Prehlad_3_5!J49)</f>
        <v>0</v>
      </c>
      <c r="M11">
        <f>SUMIF(Prehlad_3_5!AJ12:Prehlad_3_5!AJ49,"MK",Prehlad_3_5!J12:Prehlad_3_5!J49)</f>
        <v>0</v>
      </c>
      <c r="N11">
        <f>SUMIF(Prehlad_3_5!AJ12:Prehlad_3_5!AJ49,"MZ",Prehlad_3_5!J12:Prehlad_3_5!J49)</f>
        <v>0</v>
      </c>
      <c r="O11">
        <f>SUMIF(Prehlad_3_5!AJ12:Prehlad_3_5!AJ49,"PK",Prehlad_3_5!J12:Prehlad_3_5!J49)</f>
        <v>0</v>
      </c>
      <c r="P11">
        <f>SUMIF(Prehlad_3_5!AJ12:Prehlad_3_5!AJ49,"PZ",Prehlad_3_5!J12:Prehlad_3_5!J49)</f>
        <v>0</v>
      </c>
      <c r="Q11">
        <f aca="true" t="shared" si="0" ref="Q11:Q16">SUM(I11:P11)</f>
        <v>0</v>
      </c>
      <c r="R11">
        <f>SUMIF(Prehlad_3_5!AJ12:Prehlad_3_5!AJ49,"U",Prehlad_3_5!J12:Prehlad_3_5!J49)</f>
        <v>0</v>
      </c>
      <c r="X11">
        <f aca="true" t="shared" si="1" ref="X11:X16">SUM(Q11:W11)</f>
        <v>0</v>
      </c>
    </row>
    <row r="12" spans="1:24" ht="12.75">
      <c r="A12" s="139" t="s">
        <v>1197</v>
      </c>
      <c r="B12" t="s">
        <v>140</v>
      </c>
      <c r="C12" t="s">
        <v>1044</v>
      </c>
      <c r="D12" t="s">
        <v>1198</v>
      </c>
      <c r="E12" s="139" t="s">
        <v>714</v>
      </c>
      <c r="F12" s="139" t="s">
        <v>1199</v>
      </c>
      <c r="G12" s="139" t="s">
        <v>139</v>
      </c>
      <c r="H12" s="139" t="s">
        <v>139</v>
      </c>
      <c r="I12">
        <f>SUMIF(Prehlad_3_6!AJ12:Prehlad_3_6!AJ75,"EK",Prehlad_3_6!J12:Prehlad_3_6!J75)</f>
        <v>0</v>
      </c>
      <c r="J12">
        <f>SUMIF(Prehlad_3_6!AJ12:Prehlad_3_6!AJ75,"EZ",Prehlad_3_6!J12:Prehlad_3_6!J75)</f>
        <v>0</v>
      </c>
      <c r="K12">
        <f>SUMIF(Prehlad_3_6!AJ12:Prehlad_3_6!AJ75,"IK",Prehlad_3_6!J12:Prehlad_3_6!J75)</f>
        <v>0</v>
      </c>
      <c r="L12">
        <f>SUMIF(Prehlad_3_6!AJ12:Prehlad_3_6!AJ75,"IZ",Prehlad_3_6!J12:Prehlad_3_6!J75)</f>
        <v>0</v>
      </c>
      <c r="M12">
        <f>SUMIF(Prehlad_3_6!AJ12:Prehlad_3_6!AJ75,"MK",Prehlad_3_6!J12:Prehlad_3_6!J75)</f>
        <v>0</v>
      </c>
      <c r="N12">
        <f>SUMIF(Prehlad_3_6!AJ12:Prehlad_3_6!AJ75,"MZ",Prehlad_3_6!J12:Prehlad_3_6!J75)</f>
        <v>0</v>
      </c>
      <c r="O12">
        <f>SUMIF(Prehlad_3_6!AJ12:Prehlad_3_6!AJ75,"PK",Prehlad_3_6!J12:Prehlad_3_6!J75)</f>
        <v>0</v>
      </c>
      <c r="P12">
        <f>SUMIF(Prehlad_3_6!AJ12:Prehlad_3_6!AJ75,"PZ",Prehlad_3_6!J12:Prehlad_3_6!J75)</f>
        <v>0</v>
      </c>
      <c r="Q12">
        <f t="shared" si="0"/>
        <v>0</v>
      </c>
      <c r="R12">
        <f>SUMIF(Prehlad_3_6!AJ12:Prehlad_3_6!AJ75,"U",Prehlad_3_6!J12:Prehlad_3_6!J75)</f>
        <v>0</v>
      </c>
      <c r="X12">
        <f t="shared" si="1"/>
        <v>0</v>
      </c>
    </row>
    <row r="13" spans="1:24" ht="12.75">
      <c r="A13" s="139" t="s">
        <v>1379</v>
      </c>
      <c r="B13" t="s">
        <v>140</v>
      </c>
      <c r="C13" t="s">
        <v>1200</v>
      </c>
      <c r="E13" s="139" t="s">
        <v>1043</v>
      </c>
      <c r="F13" s="139" t="s">
        <v>139</v>
      </c>
      <c r="G13" s="139" t="s">
        <v>139</v>
      </c>
      <c r="H13" s="139" t="s">
        <v>139</v>
      </c>
      <c r="I13">
        <f>SUMIF(Prehlad_4_!AJ12:Prehlad_4_!AJ122,"EK",Prehlad_4_!J12:Prehlad_4_!J122)</f>
        <v>0</v>
      </c>
      <c r="J13">
        <f>SUMIF(Prehlad_4_!AJ12:Prehlad_4_!AJ122,"EZ",Prehlad_4_!J12:Prehlad_4_!J122)</f>
        <v>0</v>
      </c>
      <c r="K13">
        <f>SUMIF(Prehlad_4_!AJ12:Prehlad_4_!AJ122,"IK",Prehlad_4_!J12:Prehlad_4_!J122)</f>
        <v>0</v>
      </c>
      <c r="L13">
        <f>SUMIF(Prehlad_4_!AJ12:Prehlad_4_!AJ122,"IZ",Prehlad_4_!J12:Prehlad_4_!J122)</f>
        <v>0</v>
      </c>
      <c r="M13">
        <f>SUMIF(Prehlad_4_!AJ12:Prehlad_4_!AJ122,"MK",Prehlad_4_!J12:Prehlad_4_!J122)</f>
        <v>0</v>
      </c>
      <c r="N13">
        <f>SUMIF(Prehlad_4_!AJ12:Prehlad_4_!AJ122,"MZ",Prehlad_4_!J12:Prehlad_4_!J122)</f>
        <v>0</v>
      </c>
      <c r="O13">
        <f>SUMIF(Prehlad_4_!AJ12:Prehlad_4_!AJ122,"PK",Prehlad_4_!J12:Prehlad_4_!J122)</f>
        <v>0</v>
      </c>
      <c r="P13">
        <f>SUMIF(Prehlad_4_!AJ12:Prehlad_4_!AJ122,"PZ",Prehlad_4_!J12:Prehlad_4_!J122)</f>
        <v>0</v>
      </c>
      <c r="Q13">
        <f t="shared" si="0"/>
        <v>0</v>
      </c>
      <c r="R13">
        <f>SUMIF(Prehlad_4_!AJ12:Prehlad_4_!AJ122,"U",Prehlad_4_!J12:Prehlad_4_!J122)</f>
        <v>0</v>
      </c>
      <c r="X13">
        <f t="shared" si="1"/>
        <v>0</v>
      </c>
    </row>
    <row r="14" spans="1:24" ht="12.75">
      <c r="A14" s="139" t="s">
        <v>1383</v>
      </c>
      <c r="B14" t="s">
        <v>140</v>
      </c>
      <c r="C14" t="s">
        <v>1380</v>
      </c>
      <c r="E14" s="139" t="s">
        <v>1384</v>
      </c>
      <c r="F14" s="139" t="s">
        <v>139</v>
      </c>
      <c r="G14" s="139" t="s">
        <v>139</v>
      </c>
      <c r="H14" s="139" t="s">
        <v>139</v>
      </c>
      <c r="I14">
        <f>SUMIF(Prehlad_9_!AJ12:Prehlad_9_!AJ41,"EK",Prehlad_9_!J12:Prehlad_9_!J41)</f>
        <v>0</v>
      </c>
      <c r="J14">
        <f>SUMIF(Prehlad_9_!AJ12:Prehlad_9_!AJ41,"EZ",Prehlad_9_!J12:Prehlad_9_!J41)</f>
        <v>0</v>
      </c>
      <c r="K14">
        <f>SUMIF(Prehlad_9_!AJ12:Prehlad_9_!AJ41,"IK",Prehlad_9_!J12:Prehlad_9_!J41)</f>
        <v>0</v>
      </c>
      <c r="L14">
        <f>SUMIF(Prehlad_9_!AJ12:Prehlad_9_!AJ41,"IZ",Prehlad_9_!J12:Prehlad_9_!J41)</f>
        <v>0</v>
      </c>
      <c r="M14">
        <f>SUMIF(Prehlad_9_!AJ12:Prehlad_9_!AJ41,"MK",Prehlad_9_!J12:Prehlad_9_!J41)</f>
        <v>0</v>
      </c>
      <c r="N14">
        <f>SUMIF(Prehlad_9_!AJ12:Prehlad_9_!AJ41,"MZ",Prehlad_9_!J12:Prehlad_9_!J41)</f>
        <v>0</v>
      </c>
      <c r="O14">
        <f>SUMIF(Prehlad_9_!AJ12:Prehlad_9_!AJ41,"PK",Prehlad_9_!J12:Prehlad_9_!J41)</f>
        <v>0</v>
      </c>
      <c r="P14">
        <f>SUMIF(Prehlad_9_!AJ12:Prehlad_9_!AJ41,"PZ",Prehlad_9_!J12:Prehlad_9_!J41)</f>
        <v>0</v>
      </c>
      <c r="Q14">
        <f t="shared" si="0"/>
        <v>0</v>
      </c>
      <c r="R14">
        <f>SUMIF(Prehlad_9_!AJ12:Prehlad_9_!AJ41,"U",Prehlad_9_!J12:Prehlad_9_!J41)</f>
        <v>0</v>
      </c>
      <c r="X14">
        <f t="shared" si="1"/>
        <v>0</v>
      </c>
    </row>
    <row r="15" spans="1:24" ht="12.75">
      <c r="A15" s="139" t="s">
        <v>1484</v>
      </c>
      <c r="B15" t="s">
        <v>140</v>
      </c>
      <c r="C15" t="s">
        <v>1385</v>
      </c>
      <c r="E15" s="139" t="s">
        <v>1485</v>
      </c>
      <c r="F15" s="139" t="s">
        <v>139</v>
      </c>
      <c r="G15" s="139" t="s">
        <v>139</v>
      </c>
      <c r="H15" s="139" t="s">
        <v>139</v>
      </c>
      <c r="I15">
        <f>SUMIF(Prehlad_7_!AJ12:Prehlad_7_!AJ62,"EK",Prehlad_7_!J12:Prehlad_7_!J62)</f>
        <v>0</v>
      </c>
      <c r="J15">
        <f>SUMIF(Prehlad_7_!AJ12:Prehlad_7_!AJ62,"EZ",Prehlad_7_!J12:Prehlad_7_!J62)</f>
        <v>0</v>
      </c>
      <c r="K15">
        <f>SUMIF(Prehlad_7_!AJ12:Prehlad_7_!AJ62,"IK",Prehlad_7_!J12:Prehlad_7_!J62)</f>
        <v>0</v>
      </c>
      <c r="L15">
        <f>SUMIF(Prehlad_7_!AJ12:Prehlad_7_!AJ62,"IZ",Prehlad_7_!J12:Prehlad_7_!J62)</f>
        <v>0</v>
      </c>
      <c r="M15">
        <f>SUMIF(Prehlad_7_!AJ12:Prehlad_7_!AJ62,"MK",Prehlad_7_!J12:Prehlad_7_!J62)</f>
        <v>0</v>
      </c>
      <c r="N15">
        <f>SUMIF(Prehlad_7_!AJ12:Prehlad_7_!AJ62,"MZ",Prehlad_7_!J12:Prehlad_7_!J62)</f>
        <v>0</v>
      </c>
      <c r="O15">
        <f>SUMIF(Prehlad_7_!AJ12:Prehlad_7_!AJ62,"PK",Prehlad_7_!J12:Prehlad_7_!J62)</f>
        <v>0</v>
      </c>
      <c r="P15">
        <f>SUMIF(Prehlad_7_!AJ12:Prehlad_7_!AJ62,"PZ",Prehlad_7_!J12:Prehlad_7_!J62)</f>
        <v>0</v>
      </c>
      <c r="Q15">
        <f t="shared" si="0"/>
        <v>0</v>
      </c>
      <c r="R15">
        <f>SUMIF(Prehlad_7_!AJ12:Prehlad_7_!AJ62,"U",Prehlad_7_!J12:Prehlad_7_!J62)</f>
        <v>0</v>
      </c>
      <c r="X15">
        <f t="shared" si="1"/>
        <v>0</v>
      </c>
    </row>
    <row r="16" spans="1:24" ht="12.75">
      <c r="A16" s="139" t="s">
        <v>1551</v>
      </c>
      <c r="B16" t="s">
        <v>140</v>
      </c>
      <c r="C16" t="s">
        <v>1486</v>
      </c>
      <c r="E16" s="139" t="s">
        <v>1552</v>
      </c>
      <c r="F16" s="139" t="s">
        <v>139</v>
      </c>
      <c r="G16" s="139" t="s">
        <v>139</v>
      </c>
      <c r="H16" s="139" t="s">
        <v>139</v>
      </c>
      <c r="I16">
        <f>SUMIF(Prehlad_8_!AJ12:Prehlad_8_!AJ57,"EK",Prehlad_8_!J12:Prehlad_8_!J57)</f>
        <v>0</v>
      </c>
      <c r="J16">
        <f>SUMIF(Prehlad_8_!AJ12:Prehlad_8_!AJ57,"EZ",Prehlad_8_!J12:Prehlad_8_!J57)</f>
        <v>0</v>
      </c>
      <c r="K16">
        <f>SUMIF(Prehlad_8_!AJ12:Prehlad_8_!AJ57,"IK",Prehlad_8_!J12:Prehlad_8_!J57)</f>
        <v>0</v>
      </c>
      <c r="L16">
        <f>SUMIF(Prehlad_8_!AJ12:Prehlad_8_!AJ57,"IZ",Prehlad_8_!J12:Prehlad_8_!J57)</f>
        <v>0</v>
      </c>
      <c r="M16">
        <f>SUMIF(Prehlad_8_!AJ12:Prehlad_8_!AJ57,"MK",Prehlad_8_!J12:Prehlad_8_!J57)</f>
        <v>0</v>
      </c>
      <c r="N16">
        <f>SUMIF(Prehlad_8_!AJ12:Prehlad_8_!AJ57,"MZ",Prehlad_8_!J12:Prehlad_8_!J57)</f>
        <v>0</v>
      </c>
      <c r="O16">
        <f>SUMIF(Prehlad_8_!AJ12:Prehlad_8_!AJ57,"PK",Prehlad_8_!J12:Prehlad_8_!J57)</f>
        <v>0</v>
      </c>
      <c r="P16">
        <f>SUMIF(Prehlad_8_!AJ12:Prehlad_8_!AJ57,"PZ",Prehlad_8_!J12:Prehlad_8_!J57)</f>
        <v>0</v>
      </c>
      <c r="Q16">
        <f t="shared" si="0"/>
        <v>0</v>
      </c>
      <c r="R16">
        <f>SUMIF(Prehlad_8_!AJ12:Prehlad_8_!AJ57,"U",Prehlad_8_!J12:Prehlad_8_!J57)</f>
        <v>0</v>
      </c>
      <c r="X16">
        <f t="shared" si="1"/>
        <v>0</v>
      </c>
    </row>
    <row r="18" spans="1:24" ht="12.75">
      <c r="A18" t="s">
        <v>1553</v>
      </c>
      <c r="I18">
        <f aca="true" t="shared" si="2" ref="I18:X18">SUM(I3:I16)</f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2"/>
        <v>0</v>
      </c>
      <c r="S18">
        <f t="shared" si="2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95"/>
  <sheetViews>
    <sheetView showGridLines="0" zoomScalePageLayoutView="0" workbookViewId="0" topLeftCell="A1">
      <selection activeCell="AO19" sqref="AO19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18.5742187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4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</row>
    <row r="6" spans="1:35" ht="9.75">
      <c r="A6" s="12" t="s">
        <v>142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8" t="s">
        <v>1559</v>
      </c>
    </row>
    <row r="7" spans="1:35" ht="9.75">
      <c r="A7" s="12" t="s">
        <v>573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342</v>
      </c>
      <c r="AI12" s="169"/>
    </row>
    <row r="13" spans="4:35" ht="9.75">
      <c r="D13" s="149" t="s">
        <v>343</v>
      </c>
      <c r="AI13" s="170"/>
    </row>
    <row r="14" spans="1:35" ht="9.75">
      <c r="A14" s="153"/>
      <c r="B14" s="154"/>
      <c r="C14" s="155"/>
      <c r="D14" s="156" t="s">
        <v>393</v>
      </c>
      <c r="E14" s="157"/>
      <c r="F14" s="158"/>
      <c r="G14" s="159"/>
      <c r="H14" s="159"/>
      <c r="I14" s="159"/>
      <c r="J14" s="159"/>
      <c r="K14" s="160"/>
      <c r="L14" s="160"/>
      <c r="M14" s="157"/>
      <c r="N14" s="157"/>
      <c r="O14" s="158"/>
      <c r="P14" s="158"/>
      <c r="Q14" s="157"/>
      <c r="R14" s="157"/>
      <c r="S14" s="157"/>
      <c r="T14" s="161"/>
      <c r="U14" s="161"/>
      <c r="V14" s="161"/>
      <c r="W14" s="162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63"/>
    </row>
    <row r="15" spans="1:37" ht="9.75">
      <c r="A15" s="153">
        <v>1</v>
      </c>
      <c r="B15" s="154" t="s">
        <v>273</v>
      </c>
      <c r="C15" s="155" t="s">
        <v>574</v>
      </c>
      <c r="D15" s="164" t="s">
        <v>575</v>
      </c>
      <c r="E15" s="157">
        <v>28</v>
      </c>
      <c r="F15" s="158" t="s">
        <v>204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397</v>
      </c>
      <c r="Q15" s="157"/>
      <c r="R15" s="157"/>
      <c r="S15" s="157"/>
      <c r="T15" s="161"/>
      <c r="U15" s="161"/>
      <c r="V15" s="161" t="s">
        <v>349</v>
      </c>
      <c r="W15" s="162"/>
      <c r="X15" s="155" t="s">
        <v>574</v>
      </c>
      <c r="Y15" s="155" t="s">
        <v>574</v>
      </c>
      <c r="Z15" s="158" t="s">
        <v>284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351</v>
      </c>
      <c r="AK15" s="11" t="s">
        <v>172</v>
      </c>
    </row>
    <row r="16" spans="1:37" ht="9.75">
      <c r="A16" s="153">
        <v>2</v>
      </c>
      <c r="B16" s="154" t="s">
        <v>274</v>
      </c>
      <c r="C16" s="155" t="s">
        <v>576</v>
      </c>
      <c r="D16" s="164" t="s">
        <v>577</v>
      </c>
      <c r="E16" s="157">
        <v>29.4</v>
      </c>
      <c r="F16" s="158" t="s">
        <v>204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397</v>
      </c>
      <c r="Q16" s="157"/>
      <c r="R16" s="157"/>
      <c r="S16" s="157"/>
      <c r="T16" s="161"/>
      <c r="U16" s="161"/>
      <c r="V16" s="161" t="s">
        <v>90</v>
      </c>
      <c r="W16" s="162"/>
      <c r="X16" s="155" t="s">
        <v>576</v>
      </c>
      <c r="Y16" s="155" t="s">
        <v>576</v>
      </c>
      <c r="Z16" s="158" t="s">
        <v>284</v>
      </c>
      <c r="AA16" s="158" t="s">
        <v>279</v>
      </c>
      <c r="AB16" s="158"/>
      <c r="AC16" s="158"/>
      <c r="AD16" s="158"/>
      <c r="AE16" s="158"/>
      <c r="AF16" s="158"/>
      <c r="AG16" s="158"/>
      <c r="AH16" s="158"/>
      <c r="AI16" s="163"/>
      <c r="AJ16" s="11" t="s">
        <v>357</v>
      </c>
      <c r="AK16" s="11" t="s">
        <v>172</v>
      </c>
    </row>
    <row r="17" spans="1:37" ht="9.75">
      <c r="A17" s="153">
        <v>3</v>
      </c>
      <c r="B17" s="154" t="s">
        <v>273</v>
      </c>
      <c r="C17" s="155" t="s">
        <v>578</v>
      </c>
      <c r="D17" s="164" t="s">
        <v>579</v>
      </c>
      <c r="E17" s="157">
        <v>44</v>
      </c>
      <c r="F17" s="158" t="s">
        <v>204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397</v>
      </c>
      <c r="Q17" s="157"/>
      <c r="R17" s="157"/>
      <c r="S17" s="157"/>
      <c r="T17" s="161"/>
      <c r="U17" s="161"/>
      <c r="V17" s="161" t="s">
        <v>349</v>
      </c>
      <c r="W17" s="162"/>
      <c r="X17" s="155" t="s">
        <v>578</v>
      </c>
      <c r="Y17" s="155" t="s">
        <v>578</v>
      </c>
      <c r="Z17" s="158" t="s">
        <v>284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351</v>
      </c>
      <c r="AK17" s="11" t="s">
        <v>172</v>
      </c>
    </row>
    <row r="18" spans="1:37" ht="9.75">
      <c r="A18" s="153">
        <v>4</v>
      </c>
      <c r="B18" s="154" t="s">
        <v>274</v>
      </c>
      <c r="C18" s="155" t="s">
        <v>580</v>
      </c>
      <c r="D18" s="164" t="s">
        <v>581</v>
      </c>
      <c r="E18" s="157">
        <v>46.2</v>
      </c>
      <c r="F18" s="158" t="s">
        <v>204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397</v>
      </c>
      <c r="Q18" s="157"/>
      <c r="R18" s="157"/>
      <c r="S18" s="157"/>
      <c r="T18" s="161"/>
      <c r="U18" s="161"/>
      <c r="V18" s="161" t="s">
        <v>90</v>
      </c>
      <c r="W18" s="162"/>
      <c r="X18" s="155" t="s">
        <v>580</v>
      </c>
      <c r="Y18" s="155" t="s">
        <v>580</v>
      </c>
      <c r="Z18" s="158" t="s">
        <v>284</v>
      </c>
      <c r="AA18" s="158" t="s">
        <v>279</v>
      </c>
      <c r="AB18" s="158"/>
      <c r="AC18" s="158"/>
      <c r="AD18" s="158"/>
      <c r="AE18" s="158"/>
      <c r="AF18" s="158"/>
      <c r="AG18" s="158"/>
      <c r="AH18" s="158"/>
      <c r="AI18" s="163"/>
      <c r="AJ18" s="11" t="s">
        <v>357</v>
      </c>
      <c r="AK18" s="11" t="s">
        <v>172</v>
      </c>
    </row>
    <row r="19" spans="1:37" ht="9.75">
      <c r="A19" s="153">
        <v>5</v>
      </c>
      <c r="B19" s="154" t="s">
        <v>274</v>
      </c>
      <c r="C19" s="155" t="s">
        <v>582</v>
      </c>
      <c r="D19" s="164" t="s">
        <v>583</v>
      </c>
      <c r="E19" s="157">
        <v>1</v>
      </c>
      <c r="F19" s="158" t="s">
        <v>584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397</v>
      </c>
      <c r="Q19" s="157"/>
      <c r="R19" s="157"/>
      <c r="S19" s="157"/>
      <c r="T19" s="161"/>
      <c r="U19" s="161"/>
      <c r="V19" s="161" t="s">
        <v>90</v>
      </c>
      <c r="W19" s="162"/>
      <c r="X19" s="155" t="s">
        <v>582</v>
      </c>
      <c r="Y19" s="155" t="s">
        <v>582</v>
      </c>
      <c r="Z19" s="158" t="s">
        <v>284</v>
      </c>
      <c r="AA19" s="158" t="s">
        <v>279</v>
      </c>
      <c r="AB19" s="158"/>
      <c r="AC19" s="158"/>
      <c r="AD19" s="158"/>
      <c r="AE19" s="158"/>
      <c r="AF19" s="158"/>
      <c r="AG19" s="158"/>
      <c r="AH19" s="158"/>
      <c r="AI19" s="163"/>
      <c r="AJ19" s="11" t="s">
        <v>357</v>
      </c>
      <c r="AK19" s="11" t="s">
        <v>172</v>
      </c>
    </row>
    <row r="20" spans="1:37" ht="9.75">
      <c r="A20" s="153">
        <v>6</v>
      </c>
      <c r="B20" s="154" t="s">
        <v>273</v>
      </c>
      <c r="C20" s="155" t="s">
        <v>585</v>
      </c>
      <c r="D20" s="164" t="s">
        <v>422</v>
      </c>
      <c r="E20" s="157"/>
      <c r="F20" s="158" t="s">
        <v>56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397</v>
      </c>
      <c r="Q20" s="157"/>
      <c r="R20" s="157"/>
      <c r="S20" s="157"/>
      <c r="T20" s="161"/>
      <c r="U20" s="161"/>
      <c r="V20" s="161" t="s">
        <v>349</v>
      </c>
      <c r="W20" s="162"/>
      <c r="X20" s="155" t="s">
        <v>585</v>
      </c>
      <c r="Y20" s="155" t="s">
        <v>585</v>
      </c>
      <c r="Z20" s="158" t="s">
        <v>284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351</v>
      </c>
      <c r="AK20" s="11" t="s">
        <v>172</v>
      </c>
    </row>
    <row r="21" spans="1:35" ht="9.75">
      <c r="A21" s="153"/>
      <c r="B21" s="154"/>
      <c r="C21" s="155"/>
      <c r="D21" s="165" t="s">
        <v>423</v>
      </c>
      <c r="E21" s="159"/>
      <c r="F21" s="158"/>
      <c r="G21" s="159"/>
      <c r="H21" s="159"/>
      <c r="I21" s="159"/>
      <c r="J21" s="159"/>
      <c r="K21" s="160"/>
      <c r="L21" s="160"/>
      <c r="M21" s="157"/>
      <c r="N21" s="157"/>
      <c r="O21" s="158"/>
      <c r="P21" s="158"/>
      <c r="Q21" s="157"/>
      <c r="R21" s="157"/>
      <c r="S21" s="157"/>
      <c r="T21" s="161"/>
      <c r="U21" s="161"/>
      <c r="V21" s="161"/>
      <c r="W21" s="162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63"/>
    </row>
    <row r="22" spans="1:35" ht="9.75">
      <c r="A22" s="153"/>
      <c r="B22" s="154"/>
      <c r="C22" s="155"/>
      <c r="D22" s="165" t="s">
        <v>424</v>
      </c>
      <c r="E22" s="159"/>
      <c r="F22" s="158"/>
      <c r="G22" s="159"/>
      <c r="H22" s="159"/>
      <c r="I22" s="159"/>
      <c r="J22" s="159"/>
      <c r="K22" s="160"/>
      <c r="L22" s="160"/>
      <c r="M22" s="157"/>
      <c r="N22" s="157"/>
      <c r="O22" s="158"/>
      <c r="P22" s="158"/>
      <c r="Q22" s="157"/>
      <c r="R22" s="157"/>
      <c r="S22" s="157"/>
      <c r="T22" s="161"/>
      <c r="U22" s="161"/>
      <c r="V22" s="161"/>
      <c r="W22" s="162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63"/>
    </row>
    <row r="23" spans="1:35" ht="9.75">
      <c r="A23" s="153"/>
      <c r="B23" s="154"/>
      <c r="C23" s="155"/>
      <c r="D23" s="156" t="s">
        <v>586</v>
      </c>
      <c r="E23" s="157"/>
      <c r="F23" s="158"/>
      <c r="G23" s="159"/>
      <c r="H23" s="159"/>
      <c r="I23" s="159"/>
      <c r="J23" s="159"/>
      <c r="K23" s="160"/>
      <c r="L23" s="160"/>
      <c r="M23" s="157"/>
      <c r="N23" s="157"/>
      <c r="O23" s="158"/>
      <c r="P23" s="158"/>
      <c r="Q23" s="157"/>
      <c r="R23" s="157"/>
      <c r="S23" s="157"/>
      <c r="T23" s="161"/>
      <c r="U23" s="161"/>
      <c r="V23" s="161"/>
      <c r="W23" s="162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63"/>
    </row>
    <row r="24" spans="1:35" ht="9.75">
      <c r="A24" s="153"/>
      <c r="B24" s="154"/>
      <c r="C24" s="155"/>
      <c r="D24" s="156" t="s">
        <v>587</v>
      </c>
      <c r="E24" s="157"/>
      <c r="F24" s="158"/>
      <c r="G24" s="159"/>
      <c r="H24" s="159"/>
      <c r="I24" s="159"/>
      <c r="J24" s="159"/>
      <c r="K24" s="160"/>
      <c r="L24" s="160"/>
      <c r="M24" s="157"/>
      <c r="N24" s="157"/>
      <c r="O24" s="158"/>
      <c r="P24" s="158"/>
      <c r="Q24" s="157"/>
      <c r="R24" s="157"/>
      <c r="S24" s="157"/>
      <c r="T24" s="161"/>
      <c r="U24" s="161"/>
      <c r="V24" s="161"/>
      <c r="W24" s="162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63"/>
    </row>
    <row r="25" spans="1:37" ht="9.75">
      <c r="A25" s="153">
        <v>7</v>
      </c>
      <c r="B25" s="154" t="s">
        <v>273</v>
      </c>
      <c r="C25" s="155" t="s">
        <v>588</v>
      </c>
      <c r="D25" s="164" t="s">
        <v>589</v>
      </c>
      <c r="E25" s="157">
        <v>1</v>
      </c>
      <c r="F25" s="158" t="s">
        <v>590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591</v>
      </c>
      <c r="Q25" s="157"/>
      <c r="R25" s="157"/>
      <c r="S25" s="157"/>
      <c r="T25" s="161"/>
      <c r="U25" s="161"/>
      <c r="V25" s="161" t="s">
        <v>349</v>
      </c>
      <c r="W25" s="162"/>
      <c r="X25" s="155" t="s">
        <v>588</v>
      </c>
      <c r="Y25" s="155" t="s">
        <v>588</v>
      </c>
      <c r="Z25" s="158" t="s">
        <v>284</v>
      </c>
      <c r="AA25" s="158"/>
      <c r="AB25" s="158"/>
      <c r="AC25" s="158"/>
      <c r="AD25" s="158"/>
      <c r="AE25" s="158"/>
      <c r="AF25" s="158"/>
      <c r="AG25" s="158"/>
      <c r="AH25" s="158"/>
      <c r="AI25" s="163"/>
      <c r="AJ25" s="11" t="s">
        <v>351</v>
      </c>
      <c r="AK25" s="11" t="s">
        <v>172</v>
      </c>
    </row>
    <row r="26" spans="1:37" ht="9.75">
      <c r="A26" s="153">
        <v>8</v>
      </c>
      <c r="B26" s="154" t="s">
        <v>274</v>
      </c>
      <c r="C26" s="155" t="s">
        <v>592</v>
      </c>
      <c r="D26" s="164" t="s">
        <v>593</v>
      </c>
      <c r="E26" s="157">
        <v>1</v>
      </c>
      <c r="F26" s="158" t="s">
        <v>594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591</v>
      </c>
      <c r="Q26" s="157"/>
      <c r="R26" s="157"/>
      <c r="S26" s="157"/>
      <c r="T26" s="161"/>
      <c r="U26" s="161"/>
      <c r="V26" s="161" t="s">
        <v>90</v>
      </c>
      <c r="W26" s="162"/>
      <c r="X26" s="155" t="s">
        <v>592</v>
      </c>
      <c r="Y26" s="155" t="s">
        <v>592</v>
      </c>
      <c r="Z26" s="158" t="s">
        <v>284</v>
      </c>
      <c r="AA26" s="158" t="s">
        <v>279</v>
      </c>
      <c r="AB26" s="158"/>
      <c r="AC26" s="158"/>
      <c r="AD26" s="158"/>
      <c r="AE26" s="158"/>
      <c r="AF26" s="158"/>
      <c r="AG26" s="158"/>
      <c r="AH26" s="158"/>
      <c r="AI26" s="163"/>
      <c r="AJ26" s="11" t="s">
        <v>357</v>
      </c>
      <c r="AK26" s="11" t="s">
        <v>172</v>
      </c>
    </row>
    <row r="27" spans="1:37" ht="9.75">
      <c r="A27" s="153">
        <v>9</v>
      </c>
      <c r="B27" s="154" t="s">
        <v>273</v>
      </c>
      <c r="C27" s="155" t="s">
        <v>595</v>
      </c>
      <c r="D27" s="164" t="s">
        <v>596</v>
      </c>
      <c r="E27" s="157"/>
      <c r="F27" s="158" t="s">
        <v>56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591</v>
      </c>
      <c r="Q27" s="157"/>
      <c r="R27" s="157"/>
      <c r="S27" s="157"/>
      <c r="T27" s="161"/>
      <c r="U27" s="161"/>
      <c r="V27" s="161" t="s">
        <v>349</v>
      </c>
      <c r="W27" s="162"/>
      <c r="X27" s="155" t="s">
        <v>595</v>
      </c>
      <c r="Y27" s="155" t="s">
        <v>595</v>
      </c>
      <c r="Z27" s="158" t="s">
        <v>284</v>
      </c>
      <c r="AA27" s="158"/>
      <c r="AB27" s="158"/>
      <c r="AC27" s="158"/>
      <c r="AD27" s="158"/>
      <c r="AE27" s="158"/>
      <c r="AF27" s="158"/>
      <c r="AG27" s="158"/>
      <c r="AH27" s="158"/>
      <c r="AI27" s="163"/>
      <c r="AJ27" s="11" t="s">
        <v>351</v>
      </c>
      <c r="AK27" s="11" t="s">
        <v>172</v>
      </c>
    </row>
    <row r="28" spans="1:35" ht="9.75">
      <c r="A28" s="153"/>
      <c r="B28" s="154"/>
      <c r="C28" s="155"/>
      <c r="D28" s="165" t="s">
        <v>597</v>
      </c>
      <c r="E28" s="159"/>
      <c r="F28" s="158"/>
      <c r="G28" s="159"/>
      <c r="H28" s="159"/>
      <c r="I28" s="159"/>
      <c r="J28" s="159"/>
      <c r="K28" s="160"/>
      <c r="L28" s="160"/>
      <c r="M28" s="157"/>
      <c r="N28" s="157"/>
      <c r="O28" s="158"/>
      <c r="P28" s="158"/>
      <c r="Q28" s="157"/>
      <c r="R28" s="157"/>
      <c r="S28" s="157"/>
      <c r="T28" s="161"/>
      <c r="U28" s="161"/>
      <c r="V28" s="161"/>
      <c r="W28" s="162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63"/>
    </row>
    <row r="29" spans="1:35" ht="9.75">
      <c r="A29" s="153"/>
      <c r="B29" s="154"/>
      <c r="C29" s="155"/>
      <c r="D29" s="165" t="s">
        <v>598</v>
      </c>
      <c r="E29" s="159"/>
      <c r="F29" s="158"/>
      <c r="G29" s="159"/>
      <c r="H29" s="159"/>
      <c r="I29" s="159"/>
      <c r="J29" s="159"/>
      <c r="K29" s="160"/>
      <c r="L29" s="160"/>
      <c r="M29" s="157"/>
      <c r="N29" s="157"/>
      <c r="O29" s="158"/>
      <c r="P29" s="158"/>
      <c r="Q29" s="157"/>
      <c r="R29" s="157"/>
      <c r="S29" s="157"/>
      <c r="T29" s="161"/>
      <c r="U29" s="161"/>
      <c r="V29" s="161"/>
      <c r="W29" s="162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63"/>
    </row>
    <row r="30" spans="1:35" ht="9.75">
      <c r="A30" s="153"/>
      <c r="B30" s="154"/>
      <c r="C30" s="155"/>
      <c r="D30" s="156" t="s">
        <v>599</v>
      </c>
      <c r="E30" s="157"/>
      <c r="F30" s="158"/>
      <c r="G30" s="159"/>
      <c r="H30" s="159"/>
      <c r="I30" s="159"/>
      <c r="J30" s="159"/>
      <c r="K30" s="160"/>
      <c r="L30" s="160"/>
      <c r="M30" s="157"/>
      <c r="N30" s="157"/>
      <c r="O30" s="158"/>
      <c r="P30" s="158"/>
      <c r="Q30" s="157"/>
      <c r="R30" s="157"/>
      <c r="S30" s="157"/>
      <c r="T30" s="161"/>
      <c r="U30" s="161"/>
      <c r="V30" s="161"/>
      <c r="W30" s="162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3"/>
    </row>
    <row r="31" spans="1:35" ht="9.75">
      <c r="A31" s="153"/>
      <c r="B31" s="154"/>
      <c r="C31" s="155"/>
      <c r="D31" s="156" t="s">
        <v>600</v>
      </c>
      <c r="E31" s="157"/>
      <c r="F31" s="158"/>
      <c r="G31" s="159"/>
      <c r="H31" s="159"/>
      <c r="I31" s="159"/>
      <c r="J31" s="159"/>
      <c r="K31" s="160"/>
      <c r="L31" s="160"/>
      <c r="M31" s="157"/>
      <c r="N31" s="157"/>
      <c r="O31" s="158"/>
      <c r="P31" s="158"/>
      <c r="Q31" s="157"/>
      <c r="R31" s="157"/>
      <c r="S31" s="157"/>
      <c r="T31" s="161"/>
      <c r="U31" s="161"/>
      <c r="V31" s="161"/>
      <c r="W31" s="162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63"/>
    </row>
    <row r="32" spans="1:37" ht="9.75">
      <c r="A32" s="153">
        <v>10</v>
      </c>
      <c r="B32" s="154" t="s">
        <v>273</v>
      </c>
      <c r="C32" s="155" t="s">
        <v>601</v>
      </c>
      <c r="D32" s="164" t="s">
        <v>602</v>
      </c>
      <c r="E32" s="157">
        <v>1</v>
      </c>
      <c r="F32" s="158" t="s">
        <v>594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603</v>
      </c>
      <c r="Q32" s="157"/>
      <c r="R32" s="157"/>
      <c r="S32" s="157"/>
      <c r="T32" s="161"/>
      <c r="U32" s="161"/>
      <c r="V32" s="161" t="s">
        <v>349</v>
      </c>
      <c r="W32" s="162"/>
      <c r="X32" s="155" t="s">
        <v>601</v>
      </c>
      <c r="Y32" s="155" t="s">
        <v>601</v>
      </c>
      <c r="Z32" s="158" t="s">
        <v>284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351</v>
      </c>
      <c r="AK32" s="11" t="s">
        <v>172</v>
      </c>
    </row>
    <row r="33" spans="1:37" ht="30">
      <c r="A33" s="153">
        <v>11</v>
      </c>
      <c r="B33" s="154" t="s">
        <v>274</v>
      </c>
      <c r="C33" s="155" t="s">
        <v>604</v>
      </c>
      <c r="D33" s="164" t="s">
        <v>605</v>
      </c>
      <c r="E33" s="157">
        <v>1</v>
      </c>
      <c r="F33" s="158" t="s">
        <v>594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603</v>
      </c>
      <c r="Q33" s="157"/>
      <c r="R33" s="157"/>
      <c r="S33" s="157"/>
      <c r="T33" s="161"/>
      <c r="U33" s="161"/>
      <c r="V33" s="161" t="s">
        <v>90</v>
      </c>
      <c r="W33" s="162"/>
      <c r="X33" s="155" t="s">
        <v>604</v>
      </c>
      <c r="Y33" s="155" t="s">
        <v>604</v>
      </c>
      <c r="Z33" s="158" t="s">
        <v>284</v>
      </c>
      <c r="AA33" s="158" t="s">
        <v>279</v>
      </c>
      <c r="AB33" s="158"/>
      <c r="AC33" s="158"/>
      <c r="AD33" s="158"/>
      <c r="AE33" s="158"/>
      <c r="AF33" s="158"/>
      <c r="AG33" s="158"/>
      <c r="AH33" s="158"/>
      <c r="AI33" s="163"/>
      <c r="AJ33" s="11" t="s">
        <v>357</v>
      </c>
      <c r="AK33" s="11" t="s">
        <v>172</v>
      </c>
    </row>
    <row r="34" spans="1:37" ht="9.75">
      <c r="A34" s="153">
        <v>12</v>
      </c>
      <c r="B34" s="154" t="s">
        <v>273</v>
      </c>
      <c r="C34" s="155" t="s">
        <v>606</v>
      </c>
      <c r="D34" s="164" t="s">
        <v>607</v>
      </c>
      <c r="E34" s="157"/>
      <c r="F34" s="158" t="s">
        <v>56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603</v>
      </c>
      <c r="Q34" s="157"/>
      <c r="R34" s="157"/>
      <c r="S34" s="157"/>
      <c r="T34" s="161"/>
      <c r="U34" s="161"/>
      <c r="V34" s="161" t="s">
        <v>349</v>
      </c>
      <c r="W34" s="162"/>
      <c r="X34" s="155" t="s">
        <v>606</v>
      </c>
      <c r="Y34" s="155" t="s">
        <v>606</v>
      </c>
      <c r="Z34" s="158" t="s">
        <v>284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351</v>
      </c>
      <c r="AK34" s="11" t="s">
        <v>172</v>
      </c>
    </row>
    <row r="35" spans="1:35" ht="9.75">
      <c r="A35" s="153"/>
      <c r="B35" s="154"/>
      <c r="C35" s="155"/>
      <c r="D35" s="165" t="s">
        <v>608</v>
      </c>
      <c r="E35" s="159"/>
      <c r="F35" s="158"/>
      <c r="G35" s="159"/>
      <c r="H35" s="159"/>
      <c r="I35" s="159"/>
      <c r="J35" s="159"/>
      <c r="K35" s="160"/>
      <c r="L35" s="160"/>
      <c r="M35" s="157"/>
      <c r="N35" s="157"/>
      <c r="O35" s="158"/>
      <c r="P35" s="158"/>
      <c r="Q35" s="157"/>
      <c r="R35" s="157"/>
      <c r="S35" s="157"/>
      <c r="T35" s="161"/>
      <c r="U35" s="161"/>
      <c r="V35" s="161"/>
      <c r="W35" s="162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63"/>
    </row>
    <row r="36" spans="1:35" ht="9.75">
      <c r="A36" s="153"/>
      <c r="B36" s="154"/>
      <c r="C36" s="155"/>
      <c r="D36" s="156" t="s">
        <v>609</v>
      </c>
      <c r="E36" s="157"/>
      <c r="F36" s="158"/>
      <c r="G36" s="159"/>
      <c r="H36" s="159"/>
      <c r="I36" s="159"/>
      <c r="J36" s="159"/>
      <c r="K36" s="160"/>
      <c r="L36" s="160"/>
      <c r="M36" s="157"/>
      <c r="N36" s="157"/>
      <c r="O36" s="158"/>
      <c r="P36" s="158"/>
      <c r="Q36" s="157"/>
      <c r="R36" s="157"/>
      <c r="S36" s="157"/>
      <c r="T36" s="161"/>
      <c r="U36" s="161"/>
      <c r="V36" s="161"/>
      <c r="W36" s="162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63"/>
    </row>
    <row r="37" spans="1:37" ht="9.75">
      <c r="A37" s="153">
        <v>13</v>
      </c>
      <c r="B37" s="154" t="s">
        <v>273</v>
      </c>
      <c r="C37" s="155" t="s">
        <v>610</v>
      </c>
      <c r="D37" s="164" t="s">
        <v>611</v>
      </c>
      <c r="E37" s="157">
        <v>1</v>
      </c>
      <c r="F37" s="158" t="s">
        <v>594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612</v>
      </c>
      <c r="Q37" s="157"/>
      <c r="R37" s="157"/>
      <c r="S37" s="157"/>
      <c r="T37" s="161"/>
      <c r="U37" s="161"/>
      <c r="V37" s="161" t="s">
        <v>349</v>
      </c>
      <c r="W37" s="162"/>
      <c r="X37" s="155" t="s">
        <v>610</v>
      </c>
      <c r="Y37" s="155" t="s">
        <v>610</v>
      </c>
      <c r="Z37" s="158" t="s">
        <v>284</v>
      </c>
      <c r="AA37" s="158"/>
      <c r="AB37" s="158"/>
      <c r="AC37" s="158"/>
      <c r="AD37" s="158"/>
      <c r="AE37" s="158"/>
      <c r="AF37" s="158"/>
      <c r="AG37" s="158"/>
      <c r="AH37" s="158"/>
      <c r="AI37" s="163"/>
      <c r="AJ37" s="11" t="s">
        <v>351</v>
      </c>
      <c r="AK37" s="11" t="s">
        <v>172</v>
      </c>
    </row>
    <row r="38" spans="1:37" ht="20.25">
      <c r="A38" s="153">
        <v>14</v>
      </c>
      <c r="B38" s="154" t="s">
        <v>274</v>
      </c>
      <c r="C38" s="155" t="s">
        <v>613</v>
      </c>
      <c r="D38" s="164" t="s">
        <v>614</v>
      </c>
      <c r="E38" s="157">
        <v>1</v>
      </c>
      <c r="F38" s="158" t="s">
        <v>594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612</v>
      </c>
      <c r="Q38" s="157"/>
      <c r="R38" s="157"/>
      <c r="S38" s="157"/>
      <c r="T38" s="161"/>
      <c r="U38" s="161"/>
      <c r="V38" s="161" t="s">
        <v>90</v>
      </c>
      <c r="W38" s="162"/>
      <c r="X38" s="155" t="s">
        <v>613</v>
      </c>
      <c r="Y38" s="155" t="s">
        <v>613</v>
      </c>
      <c r="Z38" s="158" t="s">
        <v>284</v>
      </c>
      <c r="AA38" s="158" t="s">
        <v>279</v>
      </c>
      <c r="AB38" s="158"/>
      <c r="AC38" s="158"/>
      <c r="AD38" s="158"/>
      <c r="AE38" s="158"/>
      <c r="AF38" s="158"/>
      <c r="AG38" s="158"/>
      <c r="AH38" s="158"/>
      <c r="AI38" s="163"/>
      <c r="AJ38" s="11" t="s">
        <v>357</v>
      </c>
      <c r="AK38" s="11" t="s">
        <v>172</v>
      </c>
    </row>
    <row r="39" spans="1:37" ht="9.75">
      <c r="A39" s="153">
        <v>15</v>
      </c>
      <c r="B39" s="154" t="s">
        <v>273</v>
      </c>
      <c r="C39" s="155" t="s">
        <v>615</v>
      </c>
      <c r="D39" s="164" t="s">
        <v>616</v>
      </c>
      <c r="E39" s="157"/>
      <c r="F39" s="158" t="s">
        <v>56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612</v>
      </c>
      <c r="Q39" s="157"/>
      <c r="R39" s="157"/>
      <c r="S39" s="157"/>
      <c r="T39" s="161"/>
      <c r="U39" s="161"/>
      <c r="V39" s="161" t="s">
        <v>349</v>
      </c>
      <c r="W39" s="162"/>
      <c r="X39" s="155" t="s">
        <v>615</v>
      </c>
      <c r="Y39" s="155" t="s">
        <v>615</v>
      </c>
      <c r="Z39" s="158" t="s">
        <v>284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351</v>
      </c>
      <c r="AK39" s="11" t="s">
        <v>172</v>
      </c>
    </row>
    <row r="40" spans="1:35" ht="9.75">
      <c r="A40" s="153"/>
      <c r="B40" s="154"/>
      <c r="C40" s="155"/>
      <c r="D40" s="165" t="s">
        <v>617</v>
      </c>
      <c r="E40" s="159"/>
      <c r="F40" s="158"/>
      <c r="G40" s="159"/>
      <c r="H40" s="159"/>
      <c r="I40" s="159"/>
      <c r="J40" s="159"/>
      <c r="K40" s="160"/>
      <c r="L40" s="160"/>
      <c r="M40" s="157"/>
      <c r="N40" s="157"/>
      <c r="O40" s="158"/>
      <c r="P40" s="158"/>
      <c r="Q40" s="157"/>
      <c r="R40" s="157"/>
      <c r="S40" s="157"/>
      <c r="T40" s="161"/>
      <c r="U40" s="161"/>
      <c r="V40" s="161"/>
      <c r="W40" s="162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3"/>
    </row>
    <row r="41" spans="1:35" ht="9.75">
      <c r="A41" s="153"/>
      <c r="B41" s="154"/>
      <c r="C41" s="155"/>
      <c r="D41" s="156" t="s">
        <v>618</v>
      </c>
      <c r="E41" s="157"/>
      <c r="F41" s="158"/>
      <c r="G41" s="159"/>
      <c r="H41" s="159"/>
      <c r="I41" s="159"/>
      <c r="J41" s="159"/>
      <c r="K41" s="160"/>
      <c r="L41" s="160"/>
      <c r="M41" s="157"/>
      <c r="N41" s="157"/>
      <c r="O41" s="158"/>
      <c r="P41" s="158"/>
      <c r="Q41" s="157"/>
      <c r="R41" s="157"/>
      <c r="S41" s="157"/>
      <c r="T41" s="161"/>
      <c r="U41" s="161"/>
      <c r="V41" s="161"/>
      <c r="W41" s="162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63"/>
    </row>
    <row r="42" spans="1:37" ht="9.75">
      <c r="A42" s="153">
        <v>16</v>
      </c>
      <c r="B42" s="154" t="s">
        <v>273</v>
      </c>
      <c r="C42" s="155" t="s">
        <v>619</v>
      </c>
      <c r="D42" s="164" t="s">
        <v>620</v>
      </c>
      <c r="E42" s="157">
        <v>20</v>
      </c>
      <c r="F42" s="158" t="s">
        <v>204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621</v>
      </c>
      <c r="Q42" s="157"/>
      <c r="R42" s="157"/>
      <c r="S42" s="157"/>
      <c r="T42" s="161"/>
      <c r="U42" s="161"/>
      <c r="V42" s="161" t="s">
        <v>349</v>
      </c>
      <c r="W42" s="162"/>
      <c r="X42" s="155" t="s">
        <v>619</v>
      </c>
      <c r="Y42" s="155" t="s">
        <v>619</v>
      </c>
      <c r="Z42" s="158" t="s">
        <v>284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351</v>
      </c>
      <c r="AK42" s="11" t="s">
        <v>172</v>
      </c>
    </row>
    <row r="43" spans="1:37" ht="20.25">
      <c r="A43" s="153">
        <v>17</v>
      </c>
      <c r="B43" s="154" t="s">
        <v>274</v>
      </c>
      <c r="C43" s="155" t="s">
        <v>622</v>
      </c>
      <c r="D43" s="164" t="s">
        <v>623</v>
      </c>
      <c r="E43" s="157">
        <v>20</v>
      </c>
      <c r="F43" s="158" t="s">
        <v>204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621</v>
      </c>
      <c r="Q43" s="157"/>
      <c r="R43" s="157"/>
      <c r="S43" s="157"/>
      <c r="T43" s="161"/>
      <c r="U43" s="161"/>
      <c r="V43" s="161" t="s">
        <v>90</v>
      </c>
      <c r="W43" s="162"/>
      <c r="X43" s="155" t="s">
        <v>622</v>
      </c>
      <c r="Y43" s="155" t="s">
        <v>622</v>
      </c>
      <c r="Z43" s="158" t="s">
        <v>284</v>
      </c>
      <c r="AA43" s="158" t="s">
        <v>279</v>
      </c>
      <c r="AB43" s="158"/>
      <c r="AC43" s="158"/>
      <c r="AD43" s="158"/>
      <c r="AE43" s="158"/>
      <c r="AF43" s="158"/>
      <c r="AG43" s="158"/>
      <c r="AH43" s="158"/>
      <c r="AI43" s="163"/>
      <c r="AJ43" s="11" t="s">
        <v>357</v>
      </c>
      <c r="AK43" s="11" t="s">
        <v>172</v>
      </c>
    </row>
    <row r="44" spans="1:37" ht="9.75">
      <c r="A44" s="153">
        <v>18</v>
      </c>
      <c r="B44" s="154" t="s">
        <v>274</v>
      </c>
      <c r="C44" s="155" t="s">
        <v>624</v>
      </c>
      <c r="D44" s="164" t="s">
        <v>625</v>
      </c>
      <c r="E44" s="157">
        <v>20</v>
      </c>
      <c r="F44" s="158" t="s">
        <v>594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621</v>
      </c>
      <c r="Q44" s="157"/>
      <c r="R44" s="157"/>
      <c r="S44" s="157"/>
      <c r="T44" s="161"/>
      <c r="U44" s="161"/>
      <c r="V44" s="161" t="s">
        <v>90</v>
      </c>
      <c r="W44" s="162"/>
      <c r="X44" s="155" t="s">
        <v>624</v>
      </c>
      <c r="Y44" s="155" t="s">
        <v>624</v>
      </c>
      <c r="Z44" s="158" t="s">
        <v>284</v>
      </c>
      <c r="AA44" s="158" t="s">
        <v>279</v>
      </c>
      <c r="AB44" s="158"/>
      <c r="AC44" s="158"/>
      <c r="AD44" s="158"/>
      <c r="AE44" s="158"/>
      <c r="AF44" s="158"/>
      <c r="AG44" s="158"/>
      <c r="AH44" s="158"/>
      <c r="AI44" s="163"/>
      <c r="AJ44" s="11" t="s">
        <v>357</v>
      </c>
      <c r="AK44" s="11" t="s">
        <v>172</v>
      </c>
    </row>
    <row r="45" spans="1:37" ht="9.75">
      <c r="A45" s="153">
        <v>19</v>
      </c>
      <c r="B45" s="154" t="s">
        <v>273</v>
      </c>
      <c r="C45" s="155" t="s">
        <v>626</v>
      </c>
      <c r="D45" s="164" t="s">
        <v>627</v>
      </c>
      <c r="E45" s="157">
        <v>28</v>
      </c>
      <c r="F45" s="158" t="s">
        <v>204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621</v>
      </c>
      <c r="Q45" s="157"/>
      <c r="R45" s="157"/>
      <c r="S45" s="157"/>
      <c r="T45" s="161"/>
      <c r="U45" s="161"/>
      <c r="V45" s="161" t="s">
        <v>349</v>
      </c>
      <c r="W45" s="162"/>
      <c r="X45" s="155" t="s">
        <v>626</v>
      </c>
      <c r="Y45" s="155" t="s">
        <v>626</v>
      </c>
      <c r="Z45" s="158" t="s">
        <v>284</v>
      </c>
      <c r="AA45" s="158"/>
      <c r="AB45" s="158"/>
      <c r="AC45" s="158"/>
      <c r="AD45" s="158"/>
      <c r="AE45" s="158"/>
      <c r="AF45" s="158"/>
      <c r="AG45" s="158"/>
      <c r="AH45" s="158"/>
      <c r="AI45" s="163"/>
      <c r="AJ45" s="11" t="s">
        <v>351</v>
      </c>
      <c r="AK45" s="11" t="s">
        <v>172</v>
      </c>
    </row>
    <row r="46" spans="1:37" ht="20.25">
      <c r="A46" s="153">
        <v>20</v>
      </c>
      <c r="B46" s="154" t="s">
        <v>274</v>
      </c>
      <c r="C46" s="155" t="s">
        <v>628</v>
      </c>
      <c r="D46" s="164" t="s">
        <v>629</v>
      </c>
      <c r="E46" s="157">
        <v>28</v>
      </c>
      <c r="F46" s="158" t="s">
        <v>204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621</v>
      </c>
      <c r="Q46" s="157"/>
      <c r="R46" s="157"/>
      <c r="S46" s="157"/>
      <c r="T46" s="161"/>
      <c r="U46" s="161"/>
      <c r="V46" s="161" t="s">
        <v>90</v>
      </c>
      <c r="W46" s="162"/>
      <c r="X46" s="155" t="s">
        <v>628</v>
      </c>
      <c r="Y46" s="155" t="s">
        <v>628</v>
      </c>
      <c r="Z46" s="158" t="s">
        <v>284</v>
      </c>
      <c r="AA46" s="158" t="s">
        <v>279</v>
      </c>
      <c r="AB46" s="158"/>
      <c r="AC46" s="158"/>
      <c r="AD46" s="158"/>
      <c r="AE46" s="158"/>
      <c r="AF46" s="158"/>
      <c r="AG46" s="158"/>
      <c r="AH46" s="158"/>
      <c r="AI46" s="163"/>
      <c r="AJ46" s="11" t="s">
        <v>357</v>
      </c>
      <c r="AK46" s="11" t="s">
        <v>172</v>
      </c>
    </row>
    <row r="47" spans="1:37" ht="9.75">
      <c r="A47" s="153">
        <v>21</v>
      </c>
      <c r="B47" s="154" t="s">
        <v>274</v>
      </c>
      <c r="C47" s="155" t="s">
        <v>630</v>
      </c>
      <c r="D47" s="164" t="s">
        <v>631</v>
      </c>
      <c r="E47" s="157">
        <v>28</v>
      </c>
      <c r="F47" s="158" t="s">
        <v>594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621</v>
      </c>
      <c r="Q47" s="157"/>
      <c r="R47" s="157"/>
      <c r="S47" s="157"/>
      <c r="T47" s="161"/>
      <c r="U47" s="161"/>
      <c r="V47" s="161" t="s">
        <v>90</v>
      </c>
      <c r="W47" s="162"/>
      <c r="X47" s="155" t="s">
        <v>630</v>
      </c>
      <c r="Y47" s="155" t="s">
        <v>630</v>
      </c>
      <c r="Z47" s="158" t="s">
        <v>284</v>
      </c>
      <c r="AA47" s="158" t="s">
        <v>279</v>
      </c>
      <c r="AB47" s="158"/>
      <c r="AC47" s="158"/>
      <c r="AD47" s="158"/>
      <c r="AE47" s="158"/>
      <c r="AF47" s="158"/>
      <c r="AG47" s="158"/>
      <c r="AH47" s="158"/>
      <c r="AI47" s="163"/>
      <c r="AJ47" s="11" t="s">
        <v>357</v>
      </c>
      <c r="AK47" s="11" t="s">
        <v>172</v>
      </c>
    </row>
    <row r="48" spans="1:37" ht="9.75">
      <c r="A48" s="153">
        <v>22</v>
      </c>
      <c r="B48" s="154" t="s">
        <v>273</v>
      </c>
      <c r="C48" s="155" t="s">
        <v>632</v>
      </c>
      <c r="D48" s="164" t="s">
        <v>633</v>
      </c>
      <c r="E48" s="157">
        <v>44</v>
      </c>
      <c r="F48" s="158" t="s">
        <v>204</v>
      </c>
      <c r="G48" s="159"/>
      <c r="H48" s="159"/>
      <c r="I48" s="159"/>
      <c r="J48" s="159"/>
      <c r="K48" s="160"/>
      <c r="L48" s="160"/>
      <c r="M48" s="157"/>
      <c r="N48" s="157"/>
      <c r="O48" s="158"/>
      <c r="P48" s="158" t="s">
        <v>621</v>
      </c>
      <c r="Q48" s="157"/>
      <c r="R48" s="157"/>
      <c r="S48" s="157"/>
      <c r="T48" s="161"/>
      <c r="U48" s="161"/>
      <c r="V48" s="161" t="s">
        <v>349</v>
      </c>
      <c r="W48" s="162"/>
      <c r="X48" s="155" t="s">
        <v>632</v>
      </c>
      <c r="Y48" s="155" t="s">
        <v>632</v>
      </c>
      <c r="Z48" s="158" t="s">
        <v>284</v>
      </c>
      <c r="AA48" s="158"/>
      <c r="AB48" s="158"/>
      <c r="AC48" s="158"/>
      <c r="AD48" s="158"/>
      <c r="AE48" s="158"/>
      <c r="AF48" s="158"/>
      <c r="AG48" s="158"/>
      <c r="AH48" s="158"/>
      <c r="AI48" s="163"/>
      <c r="AJ48" s="11" t="s">
        <v>351</v>
      </c>
      <c r="AK48" s="11" t="s">
        <v>172</v>
      </c>
    </row>
    <row r="49" spans="1:37" ht="20.25">
      <c r="A49" s="153">
        <v>23</v>
      </c>
      <c r="B49" s="154" t="s">
        <v>274</v>
      </c>
      <c r="C49" s="155" t="s">
        <v>634</v>
      </c>
      <c r="D49" s="164" t="s">
        <v>635</v>
      </c>
      <c r="E49" s="157">
        <v>44</v>
      </c>
      <c r="F49" s="158" t="s">
        <v>204</v>
      </c>
      <c r="G49" s="159"/>
      <c r="H49" s="159"/>
      <c r="I49" s="159"/>
      <c r="J49" s="159"/>
      <c r="K49" s="160"/>
      <c r="L49" s="160"/>
      <c r="M49" s="157"/>
      <c r="N49" s="157"/>
      <c r="O49" s="158"/>
      <c r="P49" s="158" t="s">
        <v>621</v>
      </c>
      <c r="Q49" s="157"/>
      <c r="R49" s="157"/>
      <c r="S49" s="157"/>
      <c r="T49" s="161"/>
      <c r="U49" s="161"/>
      <c r="V49" s="161" t="s">
        <v>90</v>
      </c>
      <c r="W49" s="162"/>
      <c r="X49" s="155" t="s">
        <v>634</v>
      </c>
      <c r="Y49" s="155" t="s">
        <v>634</v>
      </c>
      <c r="Z49" s="158" t="s">
        <v>284</v>
      </c>
      <c r="AA49" s="158" t="s">
        <v>279</v>
      </c>
      <c r="AB49" s="158"/>
      <c r="AC49" s="158"/>
      <c r="AD49" s="158"/>
      <c r="AE49" s="158"/>
      <c r="AF49" s="158"/>
      <c r="AG49" s="158"/>
      <c r="AH49" s="158"/>
      <c r="AI49" s="163"/>
      <c r="AJ49" s="11" t="s">
        <v>357</v>
      </c>
      <c r="AK49" s="11" t="s">
        <v>172</v>
      </c>
    </row>
    <row r="50" spans="1:37" ht="9.75">
      <c r="A50" s="153">
        <v>24</v>
      </c>
      <c r="B50" s="154" t="s">
        <v>274</v>
      </c>
      <c r="C50" s="155" t="s">
        <v>636</v>
      </c>
      <c r="D50" s="164" t="s">
        <v>637</v>
      </c>
      <c r="E50" s="157">
        <v>44</v>
      </c>
      <c r="F50" s="158" t="s">
        <v>594</v>
      </c>
      <c r="G50" s="159"/>
      <c r="H50" s="159"/>
      <c r="I50" s="159"/>
      <c r="J50" s="159"/>
      <c r="K50" s="160"/>
      <c r="L50" s="160"/>
      <c r="M50" s="157"/>
      <c r="N50" s="157"/>
      <c r="O50" s="158"/>
      <c r="P50" s="158" t="s">
        <v>621</v>
      </c>
      <c r="Q50" s="157"/>
      <c r="R50" s="157"/>
      <c r="S50" s="157"/>
      <c r="T50" s="161"/>
      <c r="U50" s="161"/>
      <c r="V50" s="161" t="s">
        <v>90</v>
      </c>
      <c r="W50" s="162"/>
      <c r="X50" s="155" t="s">
        <v>636</v>
      </c>
      <c r="Y50" s="155" t="s">
        <v>636</v>
      </c>
      <c r="Z50" s="158" t="s">
        <v>284</v>
      </c>
      <c r="AA50" s="158" t="s">
        <v>279</v>
      </c>
      <c r="AB50" s="158"/>
      <c r="AC50" s="158"/>
      <c r="AD50" s="158"/>
      <c r="AE50" s="158"/>
      <c r="AF50" s="158"/>
      <c r="AG50" s="158"/>
      <c r="AH50" s="158"/>
      <c r="AI50" s="163"/>
      <c r="AJ50" s="11" t="s">
        <v>357</v>
      </c>
      <c r="AK50" s="11" t="s">
        <v>172</v>
      </c>
    </row>
    <row r="51" spans="1:37" ht="9.75">
      <c r="A51" s="153">
        <v>25</v>
      </c>
      <c r="B51" s="154" t="s">
        <v>273</v>
      </c>
      <c r="C51" s="155" t="s">
        <v>638</v>
      </c>
      <c r="D51" s="164" t="s">
        <v>639</v>
      </c>
      <c r="E51" s="157">
        <v>92</v>
      </c>
      <c r="F51" s="158" t="s">
        <v>204</v>
      </c>
      <c r="G51" s="159"/>
      <c r="H51" s="159"/>
      <c r="I51" s="159"/>
      <c r="J51" s="159"/>
      <c r="K51" s="160"/>
      <c r="L51" s="160"/>
      <c r="M51" s="157"/>
      <c r="N51" s="157"/>
      <c r="O51" s="158"/>
      <c r="P51" s="158" t="s">
        <v>621</v>
      </c>
      <c r="Q51" s="157"/>
      <c r="R51" s="157"/>
      <c r="S51" s="157"/>
      <c r="T51" s="161"/>
      <c r="U51" s="161"/>
      <c r="V51" s="161" t="s">
        <v>349</v>
      </c>
      <c r="W51" s="162"/>
      <c r="X51" s="155" t="s">
        <v>638</v>
      </c>
      <c r="Y51" s="155" t="s">
        <v>638</v>
      </c>
      <c r="Z51" s="158" t="s">
        <v>284</v>
      </c>
      <c r="AA51" s="158"/>
      <c r="AB51" s="158"/>
      <c r="AC51" s="158"/>
      <c r="AD51" s="158"/>
      <c r="AE51" s="158"/>
      <c r="AF51" s="158"/>
      <c r="AG51" s="158"/>
      <c r="AH51" s="158"/>
      <c r="AI51" s="163"/>
      <c r="AJ51" s="11" t="s">
        <v>351</v>
      </c>
      <c r="AK51" s="11" t="s">
        <v>172</v>
      </c>
    </row>
    <row r="52" spans="1:37" ht="9.75">
      <c r="A52" s="153">
        <v>26</v>
      </c>
      <c r="B52" s="154" t="s">
        <v>273</v>
      </c>
      <c r="C52" s="155" t="s">
        <v>640</v>
      </c>
      <c r="D52" s="164" t="s">
        <v>641</v>
      </c>
      <c r="E52" s="157"/>
      <c r="F52" s="158" t="s">
        <v>56</v>
      </c>
      <c r="G52" s="159"/>
      <c r="H52" s="159"/>
      <c r="I52" s="159"/>
      <c r="J52" s="159"/>
      <c r="K52" s="160"/>
      <c r="L52" s="160"/>
      <c r="M52" s="157"/>
      <c r="N52" s="157"/>
      <c r="O52" s="158"/>
      <c r="P52" s="158" t="s">
        <v>621</v>
      </c>
      <c r="Q52" s="157"/>
      <c r="R52" s="157"/>
      <c r="S52" s="157"/>
      <c r="T52" s="161"/>
      <c r="U52" s="161"/>
      <c r="V52" s="161" t="s">
        <v>349</v>
      </c>
      <c r="W52" s="162"/>
      <c r="X52" s="155" t="s">
        <v>640</v>
      </c>
      <c r="Y52" s="155" t="s">
        <v>640</v>
      </c>
      <c r="Z52" s="158" t="s">
        <v>284</v>
      </c>
      <c r="AA52" s="158"/>
      <c r="AB52" s="158"/>
      <c r="AC52" s="158"/>
      <c r="AD52" s="158"/>
      <c r="AE52" s="158"/>
      <c r="AF52" s="158"/>
      <c r="AG52" s="158"/>
      <c r="AH52" s="158"/>
      <c r="AI52" s="163"/>
      <c r="AJ52" s="11" t="s">
        <v>351</v>
      </c>
      <c r="AK52" s="11" t="s">
        <v>172</v>
      </c>
    </row>
    <row r="53" spans="1:35" ht="9.75">
      <c r="A53" s="153"/>
      <c r="B53" s="154"/>
      <c r="C53" s="155"/>
      <c r="D53" s="165" t="s">
        <v>642</v>
      </c>
      <c r="E53" s="159"/>
      <c r="F53" s="158"/>
      <c r="G53" s="159"/>
      <c r="H53" s="159"/>
      <c r="I53" s="159"/>
      <c r="J53" s="159"/>
      <c r="K53" s="160"/>
      <c r="L53" s="160"/>
      <c r="M53" s="157"/>
      <c r="N53" s="157"/>
      <c r="O53" s="158"/>
      <c r="P53" s="158"/>
      <c r="Q53" s="157"/>
      <c r="R53" s="157"/>
      <c r="S53" s="157"/>
      <c r="T53" s="161"/>
      <c r="U53" s="161"/>
      <c r="V53" s="161"/>
      <c r="W53" s="162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63"/>
    </row>
    <row r="54" spans="1:35" ht="9.75">
      <c r="A54" s="153"/>
      <c r="B54" s="154"/>
      <c r="C54" s="155"/>
      <c r="D54" s="156" t="s">
        <v>643</v>
      </c>
      <c r="E54" s="157"/>
      <c r="F54" s="158"/>
      <c r="G54" s="159"/>
      <c r="H54" s="159"/>
      <c r="I54" s="159"/>
      <c r="J54" s="159"/>
      <c r="K54" s="160"/>
      <c r="L54" s="160"/>
      <c r="M54" s="157"/>
      <c r="N54" s="157"/>
      <c r="O54" s="158"/>
      <c r="P54" s="158"/>
      <c r="Q54" s="157"/>
      <c r="R54" s="157"/>
      <c r="S54" s="157"/>
      <c r="T54" s="161"/>
      <c r="U54" s="161"/>
      <c r="V54" s="161"/>
      <c r="W54" s="162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63"/>
    </row>
    <row r="55" spans="1:37" ht="9.75">
      <c r="A55" s="153">
        <v>27</v>
      </c>
      <c r="B55" s="154" t="s">
        <v>273</v>
      </c>
      <c r="C55" s="155" t="s">
        <v>644</v>
      </c>
      <c r="D55" s="164" t="s">
        <v>645</v>
      </c>
      <c r="E55" s="157">
        <v>12</v>
      </c>
      <c r="F55" s="158" t="s">
        <v>594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646</v>
      </c>
      <c r="Q55" s="157"/>
      <c r="R55" s="157"/>
      <c r="S55" s="157"/>
      <c r="T55" s="161"/>
      <c r="U55" s="161"/>
      <c r="V55" s="161" t="s">
        <v>349</v>
      </c>
      <c r="W55" s="162"/>
      <c r="X55" s="155" t="s">
        <v>644</v>
      </c>
      <c r="Y55" s="155" t="s">
        <v>644</v>
      </c>
      <c r="Z55" s="158" t="s">
        <v>284</v>
      </c>
      <c r="AA55" s="158"/>
      <c r="AB55" s="158"/>
      <c r="AC55" s="158"/>
      <c r="AD55" s="158"/>
      <c r="AE55" s="158"/>
      <c r="AF55" s="158"/>
      <c r="AG55" s="158"/>
      <c r="AH55" s="158"/>
      <c r="AI55" s="163"/>
      <c r="AJ55" s="11" t="s">
        <v>351</v>
      </c>
      <c r="AK55" s="11" t="s">
        <v>172</v>
      </c>
    </row>
    <row r="56" spans="1:37" ht="30">
      <c r="A56" s="153">
        <v>28</v>
      </c>
      <c r="B56" s="154" t="s">
        <v>274</v>
      </c>
      <c r="C56" s="155" t="s">
        <v>647</v>
      </c>
      <c r="D56" s="164" t="s">
        <v>648</v>
      </c>
      <c r="E56" s="157">
        <v>8</v>
      </c>
      <c r="F56" s="158" t="s">
        <v>594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646</v>
      </c>
      <c r="Q56" s="157"/>
      <c r="R56" s="157"/>
      <c r="S56" s="157"/>
      <c r="T56" s="161"/>
      <c r="U56" s="161"/>
      <c r="V56" s="161" t="s">
        <v>90</v>
      </c>
      <c r="W56" s="162"/>
      <c r="X56" s="155" t="s">
        <v>647</v>
      </c>
      <c r="Y56" s="155" t="s">
        <v>647</v>
      </c>
      <c r="Z56" s="158" t="s">
        <v>284</v>
      </c>
      <c r="AA56" s="158" t="s">
        <v>279</v>
      </c>
      <c r="AB56" s="158"/>
      <c r="AC56" s="158"/>
      <c r="AD56" s="158"/>
      <c r="AE56" s="158"/>
      <c r="AF56" s="158"/>
      <c r="AG56" s="158"/>
      <c r="AH56" s="158"/>
      <c r="AI56" s="163"/>
      <c r="AJ56" s="11" t="s">
        <v>357</v>
      </c>
      <c r="AK56" s="11" t="s">
        <v>172</v>
      </c>
    </row>
    <row r="57" spans="1:37" ht="9.75">
      <c r="A57" s="153">
        <v>29</v>
      </c>
      <c r="B57" s="154" t="s">
        <v>274</v>
      </c>
      <c r="C57" s="155" t="s">
        <v>649</v>
      </c>
      <c r="D57" s="164" t="s">
        <v>650</v>
      </c>
      <c r="E57" s="157">
        <v>2</v>
      </c>
      <c r="F57" s="158" t="s">
        <v>594</v>
      </c>
      <c r="G57" s="159"/>
      <c r="H57" s="159"/>
      <c r="I57" s="159"/>
      <c r="J57" s="159"/>
      <c r="K57" s="160"/>
      <c r="L57" s="160"/>
      <c r="M57" s="157"/>
      <c r="N57" s="157"/>
      <c r="O57" s="158"/>
      <c r="P57" s="158" t="s">
        <v>646</v>
      </c>
      <c r="Q57" s="157"/>
      <c r="R57" s="157"/>
      <c r="S57" s="157"/>
      <c r="T57" s="161"/>
      <c r="U57" s="161"/>
      <c r="V57" s="161" t="s">
        <v>90</v>
      </c>
      <c r="W57" s="162"/>
      <c r="X57" s="155" t="s">
        <v>649</v>
      </c>
      <c r="Y57" s="155" t="s">
        <v>649</v>
      </c>
      <c r="Z57" s="158" t="s">
        <v>284</v>
      </c>
      <c r="AA57" s="158" t="s">
        <v>279</v>
      </c>
      <c r="AB57" s="158"/>
      <c r="AC57" s="158"/>
      <c r="AD57" s="158"/>
      <c r="AE57" s="158"/>
      <c r="AF57" s="158"/>
      <c r="AG57" s="158"/>
      <c r="AH57" s="158"/>
      <c r="AI57" s="163"/>
      <c r="AJ57" s="11" t="s">
        <v>357</v>
      </c>
      <c r="AK57" s="11" t="s">
        <v>172</v>
      </c>
    </row>
    <row r="58" spans="1:37" ht="20.25">
      <c r="A58" s="153">
        <v>30</v>
      </c>
      <c r="B58" s="154" t="s">
        <v>274</v>
      </c>
      <c r="C58" s="155" t="s">
        <v>651</v>
      </c>
      <c r="D58" s="164" t="s">
        <v>652</v>
      </c>
      <c r="E58" s="157">
        <v>2</v>
      </c>
      <c r="F58" s="158" t="s">
        <v>594</v>
      </c>
      <c r="G58" s="159"/>
      <c r="H58" s="159"/>
      <c r="I58" s="159"/>
      <c r="J58" s="159"/>
      <c r="K58" s="160"/>
      <c r="L58" s="160"/>
      <c r="M58" s="157"/>
      <c r="N58" s="157"/>
      <c r="O58" s="158"/>
      <c r="P58" s="158" t="s">
        <v>646</v>
      </c>
      <c r="Q58" s="157"/>
      <c r="R58" s="157"/>
      <c r="S58" s="157"/>
      <c r="T58" s="161"/>
      <c r="U58" s="161"/>
      <c r="V58" s="161" t="s">
        <v>90</v>
      </c>
      <c r="W58" s="162"/>
      <c r="X58" s="155" t="s">
        <v>651</v>
      </c>
      <c r="Y58" s="155" t="s">
        <v>651</v>
      </c>
      <c r="Z58" s="158" t="s">
        <v>284</v>
      </c>
      <c r="AA58" s="158" t="s">
        <v>279</v>
      </c>
      <c r="AB58" s="158"/>
      <c r="AC58" s="158"/>
      <c r="AD58" s="158"/>
      <c r="AE58" s="158"/>
      <c r="AF58" s="158"/>
      <c r="AG58" s="158"/>
      <c r="AH58" s="158"/>
      <c r="AI58" s="163"/>
      <c r="AJ58" s="11" t="s">
        <v>357</v>
      </c>
      <c r="AK58" s="11" t="s">
        <v>172</v>
      </c>
    </row>
    <row r="59" spans="1:37" ht="20.25">
      <c r="A59" s="153">
        <v>31</v>
      </c>
      <c r="B59" s="154" t="s">
        <v>273</v>
      </c>
      <c r="C59" s="155" t="s">
        <v>653</v>
      </c>
      <c r="D59" s="164" t="s">
        <v>654</v>
      </c>
      <c r="E59" s="157">
        <v>8</v>
      </c>
      <c r="F59" s="158" t="s">
        <v>594</v>
      </c>
      <c r="G59" s="159"/>
      <c r="H59" s="159"/>
      <c r="I59" s="159"/>
      <c r="J59" s="159"/>
      <c r="K59" s="160"/>
      <c r="L59" s="160"/>
      <c r="M59" s="157"/>
      <c r="N59" s="157"/>
      <c r="O59" s="158"/>
      <c r="P59" s="158" t="s">
        <v>646</v>
      </c>
      <c r="Q59" s="157"/>
      <c r="R59" s="157"/>
      <c r="S59" s="157"/>
      <c r="T59" s="161"/>
      <c r="U59" s="161"/>
      <c r="V59" s="161" t="s">
        <v>349</v>
      </c>
      <c r="W59" s="162"/>
      <c r="X59" s="155" t="s">
        <v>653</v>
      </c>
      <c r="Y59" s="155" t="s">
        <v>653</v>
      </c>
      <c r="Z59" s="158" t="s">
        <v>284</v>
      </c>
      <c r="AA59" s="158"/>
      <c r="AB59" s="158"/>
      <c r="AC59" s="158"/>
      <c r="AD59" s="158"/>
      <c r="AE59" s="158"/>
      <c r="AF59" s="158"/>
      <c r="AG59" s="158"/>
      <c r="AH59" s="158"/>
      <c r="AI59" s="163"/>
      <c r="AJ59" s="11" t="s">
        <v>351</v>
      </c>
      <c r="AK59" s="11" t="s">
        <v>172</v>
      </c>
    </row>
    <row r="60" spans="1:37" ht="20.25">
      <c r="A60" s="153">
        <v>32</v>
      </c>
      <c r="B60" s="154" t="s">
        <v>273</v>
      </c>
      <c r="C60" s="155" t="s">
        <v>655</v>
      </c>
      <c r="D60" s="164" t="s">
        <v>656</v>
      </c>
      <c r="E60" s="157">
        <v>8</v>
      </c>
      <c r="F60" s="158" t="s">
        <v>594</v>
      </c>
      <c r="G60" s="159"/>
      <c r="H60" s="159"/>
      <c r="I60" s="159"/>
      <c r="J60" s="159"/>
      <c r="K60" s="160"/>
      <c r="L60" s="160"/>
      <c r="M60" s="157"/>
      <c r="N60" s="157"/>
      <c r="O60" s="158"/>
      <c r="P60" s="158" t="s">
        <v>646</v>
      </c>
      <c r="Q60" s="157"/>
      <c r="R60" s="157"/>
      <c r="S60" s="157"/>
      <c r="T60" s="161"/>
      <c r="U60" s="161"/>
      <c r="V60" s="161" t="s">
        <v>349</v>
      </c>
      <c r="W60" s="162"/>
      <c r="X60" s="155" t="s">
        <v>655</v>
      </c>
      <c r="Y60" s="155" t="s">
        <v>655</v>
      </c>
      <c r="Z60" s="158" t="s">
        <v>284</v>
      </c>
      <c r="AA60" s="158"/>
      <c r="AB60" s="158"/>
      <c r="AC60" s="158"/>
      <c r="AD60" s="158"/>
      <c r="AE60" s="158"/>
      <c r="AF60" s="158"/>
      <c r="AG60" s="158"/>
      <c r="AH60" s="158"/>
      <c r="AI60" s="163"/>
      <c r="AJ60" s="11" t="s">
        <v>351</v>
      </c>
      <c r="AK60" s="11" t="s">
        <v>172</v>
      </c>
    </row>
    <row r="61" spans="1:37" ht="30">
      <c r="A61" s="153">
        <v>33</v>
      </c>
      <c r="B61" s="154" t="s">
        <v>274</v>
      </c>
      <c r="C61" s="155" t="s">
        <v>657</v>
      </c>
      <c r="D61" s="164" t="s">
        <v>658</v>
      </c>
      <c r="E61" s="157">
        <v>8</v>
      </c>
      <c r="F61" s="158" t="s">
        <v>594</v>
      </c>
      <c r="G61" s="159"/>
      <c r="H61" s="159"/>
      <c r="I61" s="159"/>
      <c r="J61" s="159"/>
      <c r="K61" s="160"/>
      <c r="L61" s="160"/>
      <c r="M61" s="157"/>
      <c r="N61" s="157"/>
      <c r="O61" s="158"/>
      <c r="P61" s="158" t="s">
        <v>646</v>
      </c>
      <c r="Q61" s="157"/>
      <c r="R61" s="157"/>
      <c r="S61" s="157"/>
      <c r="T61" s="161"/>
      <c r="U61" s="161"/>
      <c r="V61" s="161" t="s">
        <v>90</v>
      </c>
      <c r="W61" s="162"/>
      <c r="X61" s="155" t="s">
        <v>657</v>
      </c>
      <c r="Y61" s="155" t="s">
        <v>657</v>
      </c>
      <c r="Z61" s="158" t="s">
        <v>284</v>
      </c>
      <c r="AA61" s="158" t="s">
        <v>279</v>
      </c>
      <c r="AB61" s="158"/>
      <c r="AC61" s="158"/>
      <c r="AD61" s="158"/>
      <c r="AE61" s="158"/>
      <c r="AF61" s="158"/>
      <c r="AG61" s="158"/>
      <c r="AH61" s="158"/>
      <c r="AI61" s="163"/>
      <c r="AJ61" s="11" t="s">
        <v>357</v>
      </c>
      <c r="AK61" s="11" t="s">
        <v>172</v>
      </c>
    </row>
    <row r="62" spans="1:37" ht="9.75">
      <c r="A62" s="153">
        <v>34</v>
      </c>
      <c r="B62" s="154" t="s">
        <v>273</v>
      </c>
      <c r="C62" s="155" t="s">
        <v>659</v>
      </c>
      <c r="D62" s="164" t="s">
        <v>660</v>
      </c>
      <c r="E62" s="157">
        <v>1</v>
      </c>
      <c r="F62" s="158" t="s">
        <v>594</v>
      </c>
      <c r="G62" s="159"/>
      <c r="H62" s="159"/>
      <c r="I62" s="159"/>
      <c r="J62" s="159"/>
      <c r="K62" s="160"/>
      <c r="L62" s="160"/>
      <c r="M62" s="157"/>
      <c r="N62" s="157"/>
      <c r="O62" s="158"/>
      <c r="P62" s="158" t="s">
        <v>646</v>
      </c>
      <c r="Q62" s="157"/>
      <c r="R62" s="157"/>
      <c r="S62" s="157"/>
      <c r="T62" s="161"/>
      <c r="U62" s="161"/>
      <c r="V62" s="161" t="s">
        <v>349</v>
      </c>
      <c r="W62" s="162"/>
      <c r="X62" s="155" t="s">
        <v>659</v>
      </c>
      <c r="Y62" s="155" t="s">
        <v>659</v>
      </c>
      <c r="Z62" s="158" t="s">
        <v>284</v>
      </c>
      <c r="AA62" s="158"/>
      <c r="AB62" s="158"/>
      <c r="AC62" s="158"/>
      <c r="AD62" s="158"/>
      <c r="AE62" s="158"/>
      <c r="AF62" s="158"/>
      <c r="AG62" s="158"/>
      <c r="AH62" s="158"/>
      <c r="AI62" s="163"/>
      <c r="AJ62" s="11" t="s">
        <v>351</v>
      </c>
      <c r="AK62" s="11" t="s">
        <v>172</v>
      </c>
    </row>
    <row r="63" spans="1:37" ht="20.25">
      <c r="A63" s="153">
        <v>35</v>
      </c>
      <c r="B63" s="154" t="s">
        <v>274</v>
      </c>
      <c r="C63" s="155" t="s">
        <v>661</v>
      </c>
      <c r="D63" s="164" t="s">
        <v>662</v>
      </c>
      <c r="E63" s="157">
        <v>1</v>
      </c>
      <c r="F63" s="158" t="s">
        <v>594</v>
      </c>
      <c r="G63" s="159"/>
      <c r="H63" s="159"/>
      <c r="I63" s="159"/>
      <c r="J63" s="159"/>
      <c r="K63" s="160"/>
      <c r="L63" s="160"/>
      <c r="M63" s="157"/>
      <c r="N63" s="157"/>
      <c r="O63" s="158"/>
      <c r="P63" s="158" t="s">
        <v>646</v>
      </c>
      <c r="Q63" s="157"/>
      <c r="R63" s="157"/>
      <c r="S63" s="157"/>
      <c r="T63" s="161"/>
      <c r="U63" s="161"/>
      <c r="V63" s="161" t="s">
        <v>90</v>
      </c>
      <c r="W63" s="162"/>
      <c r="X63" s="155" t="s">
        <v>661</v>
      </c>
      <c r="Y63" s="155" t="s">
        <v>661</v>
      </c>
      <c r="Z63" s="158" t="s">
        <v>284</v>
      </c>
      <c r="AA63" s="158" t="s">
        <v>279</v>
      </c>
      <c r="AB63" s="158"/>
      <c r="AC63" s="158"/>
      <c r="AD63" s="158"/>
      <c r="AE63" s="158"/>
      <c r="AF63" s="158"/>
      <c r="AG63" s="158"/>
      <c r="AH63" s="158"/>
      <c r="AI63" s="163"/>
      <c r="AJ63" s="11" t="s">
        <v>357</v>
      </c>
      <c r="AK63" s="11" t="s">
        <v>172</v>
      </c>
    </row>
    <row r="64" spans="1:37" ht="9.75">
      <c r="A64" s="153">
        <v>36</v>
      </c>
      <c r="B64" s="154" t="s">
        <v>273</v>
      </c>
      <c r="C64" s="155" t="s">
        <v>663</v>
      </c>
      <c r="D64" s="164" t="s">
        <v>664</v>
      </c>
      <c r="E64" s="157">
        <v>1</v>
      </c>
      <c r="F64" s="158" t="s">
        <v>594</v>
      </c>
      <c r="G64" s="159"/>
      <c r="H64" s="159"/>
      <c r="I64" s="159"/>
      <c r="J64" s="159"/>
      <c r="K64" s="160"/>
      <c r="L64" s="160"/>
      <c r="M64" s="157"/>
      <c r="N64" s="157"/>
      <c r="O64" s="158"/>
      <c r="P64" s="158" t="s">
        <v>646</v>
      </c>
      <c r="Q64" s="157"/>
      <c r="R64" s="157"/>
      <c r="S64" s="157"/>
      <c r="T64" s="161"/>
      <c r="U64" s="161"/>
      <c r="V64" s="161" t="s">
        <v>349</v>
      </c>
      <c r="W64" s="162"/>
      <c r="X64" s="155" t="s">
        <v>663</v>
      </c>
      <c r="Y64" s="155" t="s">
        <v>663</v>
      </c>
      <c r="Z64" s="158" t="s">
        <v>284</v>
      </c>
      <c r="AA64" s="158"/>
      <c r="AB64" s="158"/>
      <c r="AC64" s="158"/>
      <c r="AD64" s="158"/>
      <c r="AE64" s="158"/>
      <c r="AF64" s="158"/>
      <c r="AG64" s="158"/>
      <c r="AH64" s="158"/>
      <c r="AI64" s="163"/>
      <c r="AJ64" s="11" t="s">
        <v>351</v>
      </c>
      <c r="AK64" s="11" t="s">
        <v>172</v>
      </c>
    </row>
    <row r="65" spans="1:37" ht="9.75">
      <c r="A65" s="153">
        <v>37</v>
      </c>
      <c r="B65" s="154" t="s">
        <v>274</v>
      </c>
      <c r="C65" s="155" t="s">
        <v>665</v>
      </c>
      <c r="D65" s="164" t="s">
        <v>666</v>
      </c>
      <c r="E65" s="157">
        <v>1</v>
      </c>
      <c r="F65" s="158" t="s">
        <v>594</v>
      </c>
      <c r="G65" s="159"/>
      <c r="H65" s="159"/>
      <c r="I65" s="159"/>
      <c r="J65" s="159"/>
      <c r="K65" s="160"/>
      <c r="L65" s="160"/>
      <c r="M65" s="157"/>
      <c r="N65" s="157"/>
      <c r="O65" s="158"/>
      <c r="P65" s="158" t="s">
        <v>646</v>
      </c>
      <c r="Q65" s="157"/>
      <c r="R65" s="157"/>
      <c r="S65" s="157"/>
      <c r="T65" s="161"/>
      <c r="U65" s="161"/>
      <c r="V65" s="161" t="s">
        <v>90</v>
      </c>
      <c r="W65" s="162"/>
      <c r="X65" s="155" t="s">
        <v>665</v>
      </c>
      <c r="Y65" s="155" t="s">
        <v>665</v>
      </c>
      <c r="Z65" s="158" t="s">
        <v>284</v>
      </c>
      <c r="AA65" s="158" t="s">
        <v>279</v>
      </c>
      <c r="AB65" s="158"/>
      <c r="AC65" s="158"/>
      <c r="AD65" s="158"/>
      <c r="AE65" s="158"/>
      <c r="AF65" s="158"/>
      <c r="AG65" s="158"/>
      <c r="AH65" s="158"/>
      <c r="AI65" s="163"/>
      <c r="AJ65" s="11" t="s">
        <v>357</v>
      </c>
      <c r="AK65" s="11" t="s">
        <v>172</v>
      </c>
    </row>
    <row r="66" spans="1:37" ht="20.25">
      <c r="A66" s="153">
        <v>38</v>
      </c>
      <c r="B66" s="154" t="s">
        <v>273</v>
      </c>
      <c r="C66" s="155" t="s">
        <v>667</v>
      </c>
      <c r="D66" s="164" t="s">
        <v>668</v>
      </c>
      <c r="E66" s="157">
        <v>5</v>
      </c>
      <c r="F66" s="158" t="s">
        <v>594</v>
      </c>
      <c r="G66" s="159"/>
      <c r="H66" s="159"/>
      <c r="I66" s="159"/>
      <c r="J66" s="159"/>
      <c r="K66" s="160"/>
      <c r="L66" s="160"/>
      <c r="M66" s="157"/>
      <c r="N66" s="157"/>
      <c r="O66" s="158"/>
      <c r="P66" s="158" t="s">
        <v>646</v>
      </c>
      <c r="Q66" s="157"/>
      <c r="R66" s="157"/>
      <c r="S66" s="157"/>
      <c r="T66" s="161"/>
      <c r="U66" s="161"/>
      <c r="V66" s="161" t="s">
        <v>349</v>
      </c>
      <c r="W66" s="162"/>
      <c r="X66" s="155" t="s">
        <v>667</v>
      </c>
      <c r="Y66" s="155" t="s">
        <v>667</v>
      </c>
      <c r="Z66" s="158" t="s">
        <v>284</v>
      </c>
      <c r="AA66" s="158"/>
      <c r="AB66" s="158"/>
      <c r="AC66" s="158"/>
      <c r="AD66" s="158"/>
      <c r="AE66" s="158"/>
      <c r="AF66" s="158"/>
      <c r="AG66" s="158"/>
      <c r="AH66" s="158"/>
      <c r="AI66" s="163"/>
      <c r="AJ66" s="11" t="s">
        <v>351</v>
      </c>
      <c r="AK66" s="11" t="s">
        <v>172</v>
      </c>
    </row>
    <row r="67" spans="1:37" ht="20.25">
      <c r="A67" s="153">
        <v>39</v>
      </c>
      <c r="B67" s="154" t="s">
        <v>274</v>
      </c>
      <c r="C67" s="155" t="s">
        <v>669</v>
      </c>
      <c r="D67" s="164" t="s">
        <v>670</v>
      </c>
      <c r="E67" s="157">
        <v>5</v>
      </c>
      <c r="F67" s="158" t="s">
        <v>594</v>
      </c>
      <c r="G67" s="159"/>
      <c r="H67" s="159"/>
      <c r="I67" s="159"/>
      <c r="J67" s="159"/>
      <c r="K67" s="160"/>
      <c r="L67" s="160"/>
      <c r="M67" s="157"/>
      <c r="N67" s="157"/>
      <c r="O67" s="158"/>
      <c r="P67" s="158" t="s">
        <v>646</v>
      </c>
      <c r="Q67" s="157"/>
      <c r="R67" s="157"/>
      <c r="S67" s="157"/>
      <c r="T67" s="161"/>
      <c r="U67" s="161"/>
      <c r="V67" s="161" t="s">
        <v>90</v>
      </c>
      <c r="W67" s="162"/>
      <c r="X67" s="155" t="s">
        <v>669</v>
      </c>
      <c r="Y67" s="155" t="s">
        <v>669</v>
      </c>
      <c r="Z67" s="158" t="s">
        <v>284</v>
      </c>
      <c r="AA67" s="158" t="s">
        <v>279</v>
      </c>
      <c r="AB67" s="158"/>
      <c r="AC67" s="158"/>
      <c r="AD67" s="158"/>
      <c r="AE67" s="158"/>
      <c r="AF67" s="158"/>
      <c r="AG67" s="158"/>
      <c r="AH67" s="158"/>
      <c r="AI67" s="163"/>
      <c r="AJ67" s="11" t="s">
        <v>357</v>
      </c>
      <c r="AK67" s="11" t="s">
        <v>172</v>
      </c>
    </row>
    <row r="68" spans="1:37" ht="9.75">
      <c r="A68" s="153">
        <v>40</v>
      </c>
      <c r="B68" s="154" t="s">
        <v>273</v>
      </c>
      <c r="C68" s="155" t="s">
        <v>671</v>
      </c>
      <c r="D68" s="164" t="s">
        <v>672</v>
      </c>
      <c r="E68" s="157"/>
      <c r="F68" s="158" t="s">
        <v>56</v>
      </c>
      <c r="G68" s="159"/>
      <c r="H68" s="159"/>
      <c r="I68" s="159"/>
      <c r="J68" s="159"/>
      <c r="K68" s="160"/>
      <c r="L68" s="160"/>
      <c r="M68" s="157"/>
      <c r="N68" s="157"/>
      <c r="O68" s="158"/>
      <c r="P68" s="158" t="s">
        <v>646</v>
      </c>
      <c r="Q68" s="157"/>
      <c r="R68" s="157"/>
      <c r="S68" s="157"/>
      <c r="T68" s="161"/>
      <c r="U68" s="161"/>
      <c r="V68" s="161" t="s">
        <v>349</v>
      </c>
      <c r="W68" s="162"/>
      <c r="X68" s="155" t="s">
        <v>671</v>
      </c>
      <c r="Y68" s="155" t="s">
        <v>671</v>
      </c>
      <c r="Z68" s="158" t="s">
        <v>284</v>
      </c>
      <c r="AA68" s="158"/>
      <c r="AB68" s="158"/>
      <c r="AC68" s="158"/>
      <c r="AD68" s="158"/>
      <c r="AE68" s="158"/>
      <c r="AF68" s="158"/>
      <c r="AG68" s="158"/>
      <c r="AH68" s="158"/>
      <c r="AI68" s="163"/>
      <c r="AJ68" s="11" t="s">
        <v>351</v>
      </c>
      <c r="AK68" s="11" t="s">
        <v>172</v>
      </c>
    </row>
    <row r="69" spans="1:35" ht="9.75">
      <c r="A69" s="153"/>
      <c r="B69" s="154"/>
      <c r="C69" s="155"/>
      <c r="D69" s="165" t="s">
        <v>673</v>
      </c>
      <c r="E69" s="159"/>
      <c r="F69" s="158"/>
      <c r="G69" s="159"/>
      <c r="H69" s="159"/>
      <c r="I69" s="159"/>
      <c r="J69" s="159"/>
      <c r="K69" s="160"/>
      <c r="L69" s="160"/>
      <c r="M69" s="157"/>
      <c r="N69" s="157"/>
      <c r="O69" s="158"/>
      <c r="P69" s="158"/>
      <c r="Q69" s="157"/>
      <c r="R69" s="157"/>
      <c r="S69" s="157"/>
      <c r="T69" s="161"/>
      <c r="U69" s="161"/>
      <c r="V69" s="161"/>
      <c r="W69" s="162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63"/>
    </row>
    <row r="70" spans="1:35" ht="9.75">
      <c r="A70" s="153"/>
      <c r="B70" s="154"/>
      <c r="C70" s="155"/>
      <c r="D70" s="156" t="s">
        <v>674</v>
      </c>
      <c r="E70" s="157"/>
      <c r="F70" s="158"/>
      <c r="G70" s="159"/>
      <c r="H70" s="159"/>
      <c r="I70" s="159"/>
      <c r="J70" s="159"/>
      <c r="K70" s="160"/>
      <c r="L70" s="160"/>
      <c r="M70" s="157"/>
      <c r="N70" s="157"/>
      <c r="O70" s="158"/>
      <c r="P70" s="158"/>
      <c r="Q70" s="157"/>
      <c r="R70" s="157"/>
      <c r="S70" s="157"/>
      <c r="T70" s="161"/>
      <c r="U70" s="161"/>
      <c r="V70" s="161"/>
      <c r="W70" s="162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63"/>
    </row>
    <row r="71" spans="1:37" ht="20.25">
      <c r="A71" s="153">
        <v>41</v>
      </c>
      <c r="B71" s="154" t="s">
        <v>273</v>
      </c>
      <c r="C71" s="155" t="s">
        <v>675</v>
      </c>
      <c r="D71" s="164" t="s">
        <v>676</v>
      </c>
      <c r="E71" s="157">
        <v>1</v>
      </c>
      <c r="F71" s="158" t="s">
        <v>594</v>
      </c>
      <c r="G71" s="159"/>
      <c r="H71" s="159"/>
      <c r="I71" s="159"/>
      <c r="J71" s="159"/>
      <c r="K71" s="160"/>
      <c r="L71" s="160"/>
      <c r="M71" s="157"/>
      <c r="N71" s="157"/>
      <c r="O71" s="158"/>
      <c r="P71" s="158" t="s">
        <v>677</v>
      </c>
      <c r="Q71" s="157"/>
      <c r="R71" s="157"/>
      <c r="S71" s="157"/>
      <c r="T71" s="161"/>
      <c r="U71" s="161"/>
      <c r="V71" s="161" t="s">
        <v>349</v>
      </c>
      <c r="W71" s="162"/>
      <c r="X71" s="155" t="s">
        <v>675</v>
      </c>
      <c r="Y71" s="155" t="s">
        <v>675</v>
      </c>
      <c r="Z71" s="158" t="s">
        <v>284</v>
      </c>
      <c r="AA71" s="158"/>
      <c r="AB71" s="158"/>
      <c r="AC71" s="158"/>
      <c r="AD71" s="158"/>
      <c r="AE71" s="158"/>
      <c r="AF71" s="158"/>
      <c r="AG71" s="158"/>
      <c r="AH71" s="158"/>
      <c r="AI71" s="163"/>
      <c r="AJ71" s="11" t="s">
        <v>351</v>
      </c>
      <c r="AK71" s="11" t="s">
        <v>172</v>
      </c>
    </row>
    <row r="72" spans="1:37" ht="20.25">
      <c r="A72" s="153">
        <v>42</v>
      </c>
      <c r="B72" s="154" t="s">
        <v>274</v>
      </c>
      <c r="C72" s="155" t="s">
        <v>678</v>
      </c>
      <c r="D72" s="164" t="s">
        <v>679</v>
      </c>
      <c r="E72" s="157">
        <v>1</v>
      </c>
      <c r="F72" s="158" t="s">
        <v>594</v>
      </c>
      <c r="G72" s="159"/>
      <c r="H72" s="159"/>
      <c r="I72" s="159"/>
      <c r="J72" s="159"/>
      <c r="K72" s="160"/>
      <c r="L72" s="160"/>
      <c r="M72" s="157"/>
      <c r="N72" s="157"/>
      <c r="O72" s="158"/>
      <c r="P72" s="158" t="s">
        <v>677</v>
      </c>
      <c r="Q72" s="157"/>
      <c r="R72" s="157"/>
      <c r="S72" s="157"/>
      <c r="T72" s="161"/>
      <c r="U72" s="161"/>
      <c r="V72" s="161" t="s">
        <v>90</v>
      </c>
      <c r="W72" s="162"/>
      <c r="X72" s="155" t="s">
        <v>678</v>
      </c>
      <c r="Y72" s="155" t="s">
        <v>678</v>
      </c>
      <c r="Z72" s="158" t="s">
        <v>284</v>
      </c>
      <c r="AA72" s="158" t="s">
        <v>279</v>
      </c>
      <c r="AB72" s="158"/>
      <c r="AC72" s="158"/>
      <c r="AD72" s="158"/>
      <c r="AE72" s="158"/>
      <c r="AF72" s="158"/>
      <c r="AG72" s="158"/>
      <c r="AH72" s="158"/>
      <c r="AI72" s="163"/>
      <c r="AJ72" s="11" t="s">
        <v>357</v>
      </c>
      <c r="AK72" s="11" t="s">
        <v>172</v>
      </c>
    </row>
    <row r="73" spans="1:37" ht="20.25">
      <c r="A73" s="153">
        <v>43</v>
      </c>
      <c r="B73" s="154" t="s">
        <v>273</v>
      </c>
      <c r="C73" s="155" t="s">
        <v>680</v>
      </c>
      <c r="D73" s="164" t="s">
        <v>681</v>
      </c>
      <c r="E73" s="157">
        <v>5</v>
      </c>
      <c r="F73" s="158" t="s">
        <v>594</v>
      </c>
      <c r="G73" s="159"/>
      <c r="H73" s="159"/>
      <c r="I73" s="159"/>
      <c r="J73" s="159"/>
      <c r="K73" s="160"/>
      <c r="L73" s="160"/>
      <c r="M73" s="157"/>
      <c r="N73" s="157"/>
      <c r="O73" s="158"/>
      <c r="P73" s="158" t="s">
        <v>677</v>
      </c>
      <c r="Q73" s="157"/>
      <c r="R73" s="157"/>
      <c r="S73" s="157"/>
      <c r="T73" s="161"/>
      <c r="U73" s="161"/>
      <c r="V73" s="161" t="s">
        <v>349</v>
      </c>
      <c r="W73" s="162"/>
      <c r="X73" s="155" t="s">
        <v>680</v>
      </c>
      <c r="Y73" s="155" t="s">
        <v>680</v>
      </c>
      <c r="Z73" s="158" t="s">
        <v>284</v>
      </c>
      <c r="AA73" s="158"/>
      <c r="AB73" s="158"/>
      <c r="AC73" s="158"/>
      <c r="AD73" s="158"/>
      <c r="AE73" s="158"/>
      <c r="AF73" s="158"/>
      <c r="AG73" s="158"/>
      <c r="AH73" s="158"/>
      <c r="AI73" s="163"/>
      <c r="AJ73" s="11" t="s">
        <v>351</v>
      </c>
      <c r="AK73" s="11" t="s">
        <v>172</v>
      </c>
    </row>
    <row r="74" spans="1:37" ht="20.25">
      <c r="A74" s="153">
        <v>44</v>
      </c>
      <c r="B74" s="154" t="s">
        <v>274</v>
      </c>
      <c r="C74" s="155" t="s">
        <v>682</v>
      </c>
      <c r="D74" s="164" t="s">
        <v>683</v>
      </c>
      <c r="E74" s="157">
        <v>5</v>
      </c>
      <c r="F74" s="158" t="s">
        <v>594</v>
      </c>
      <c r="G74" s="159"/>
      <c r="H74" s="159"/>
      <c r="I74" s="159"/>
      <c r="J74" s="159"/>
      <c r="K74" s="160"/>
      <c r="L74" s="160"/>
      <c r="M74" s="157"/>
      <c r="N74" s="157"/>
      <c r="O74" s="158"/>
      <c r="P74" s="158" t="s">
        <v>677</v>
      </c>
      <c r="Q74" s="157"/>
      <c r="R74" s="157"/>
      <c r="S74" s="157"/>
      <c r="T74" s="161"/>
      <c r="U74" s="161"/>
      <c r="V74" s="161" t="s">
        <v>90</v>
      </c>
      <c r="W74" s="162"/>
      <c r="X74" s="155" t="s">
        <v>682</v>
      </c>
      <c r="Y74" s="155" t="s">
        <v>682</v>
      </c>
      <c r="Z74" s="158" t="s">
        <v>284</v>
      </c>
      <c r="AA74" s="158" t="s">
        <v>279</v>
      </c>
      <c r="AB74" s="158"/>
      <c r="AC74" s="158"/>
      <c r="AD74" s="158"/>
      <c r="AE74" s="158"/>
      <c r="AF74" s="158"/>
      <c r="AG74" s="158"/>
      <c r="AH74" s="158"/>
      <c r="AI74" s="163"/>
      <c r="AJ74" s="11" t="s">
        <v>357</v>
      </c>
      <c r="AK74" s="11" t="s">
        <v>172</v>
      </c>
    </row>
    <row r="75" spans="1:37" ht="20.25">
      <c r="A75" s="153">
        <v>45</v>
      </c>
      <c r="B75" s="154" t="s">
        <v>273</v>
      </c>
      <c r="C75" s="155" t="s">
        <v>684</v>
      </c>
      <c r="D75" s="164" t="s">
        <v>685</v>
      </c>
      <c r="E75" s="157">
        <v>1</v>
      </c>
      <c r="F75" s="158" t="s">
        <v>594</v>
      </c>
      <c r="G75" s="159"/>
      <c r="H75" s="159"/>
      <c r="I75" s="159"/>
      <c r="J75" s="159"/>
      <c r="K75" s="160"/>
      <c r="L75" s="160"/>
      <c r="M75" s="157"/>
      <c r="N75" s="157"/>
      <c r="O75" s="158"/>
      <c r="P75" s="158" t="s">
        <v>677</v>
      </c>
      <c r="Q75" s="157"/>
      <c r="R75" s="157"/>
      <c r="S75" s="157"/>
      <c r="T75" s="161"/>
      <c r="U75" s="161"/>
      <c r="V75" s="161" t="s">
        <v>349</v>
      </c>
      <c r="W75" s="162"/>
      <c r="X75" s="155" t="s">
        <v>684</v>
      </c>
      <c r="Y75" s="155" t="s">
        <v>684</v>
      </c>
      <c r="Z75" s="158" t="s">
        <v>284</v>
      </c>
      <c r="AA75" s="158"/>
      <c r="AB75" s="158"/>
      <c r="AC75" s="158"/>
      <c r="AD75" s="158"/>
      <c r="AE75" s="158"/>
      <c r="AF75" s="158"/>
      <c r="AG75" s="158"/>
      <c r="AH75" s="158"/>
      <c r="AI75" s="163"/>
      <c r="AJ75" s="11" t="s">
        <v>351</v>
      </c>
      <c r="AK75" s="11" t="s">
        <v>172</v>
      </c>
    </row>
    <row r="76" spans="1:37" ht="20.25">
      <c r="A76" s="153">
        <v>46</v>
      </c>
      <c r="B76" s="154" t="s">
        <v>274</v>
      </c>
      <c r="C76" s="155" t="s">
        <v>686</v>
      </c>
      <c r="D76" s="164" t="s">
        <v>687</v>
      </c>
      <c r="E76" s="157">
        <v>1</v>
      </c>
      <c r="F76" s="158" t="s">
        <v>594</v>
      </c>
      <c r="G76" s="159"/>
      <c r="H76" s="159"/>
      <c r="I76" s="159"/>
      <c r="J76" s="159"/>
      <c r="K76" s="160"/>
      <c r="L76" s="160"/>
      <c r="M76" s="157"/>
      <c r="N76" s="157"/>
      <c r="O76" s="158"/>
      <c r="P76" s="158" t="s">
        <v>677</v>
      </c>
      <c r="Q76" s="157"/>
      <c r="R76" s="157"/>
      <c r="S76" s="157"/>
      <c r="T76" s="161"/>
      <c r="U76" s="161"/>
      <c r="V76" s="161" t="s">
        <v>90</v>
      </c>
      <c r="W76" s="162"/>
      <c r="X76" s="155" t="s">
        <v>686</v>
      </c>
      <c r="Y76" s="155" t="s">
        <v>686</v>
      </c>
      <c r="Z76" s="158" t="s">
        <v>284</v>
      </c>
      <c r="AA76" s="158" t="s">
        <v>279</v>
      </c>
      <c r="AB76" s="158"/>
      <c r="AC76" s="158"/>
      <c r="AD76" s="158"/>
      <c r="AE76" s="158"/>
      <c r="AF76" s="158"/>
      <c r="AG76" s="158"/>
      <c r="AH76" s="158"/>
      <c r="AI76" s="163"/>
      <c r="AJ76" s="11" t="s">
        <v>357</v>
      </c>
      <c r="AK76" s="11" t="s">
        <v>172</v>
      </c>
    </row>
    <row r="77" spans="1:37" ht="20.25">
      <c r="A77" s="153">
        <v>47</v>
      </c>
      <c r="B77" s="154" t="s">
        <v>273</v>
      </c>
      <c r="C77" s="155" t="s">
        <v>688</v>
      </c>
      <c r="D77" s="164" t="s">
        <v>689</v>
      </c>
      <c r="E77" s="157">
        <v>8</v>
      </c>
      <c r="F77" s="158" t="s">
        <v>594</v>
      </c>
      <c r="G77" s="159"/>
      <c r="H77" s="159"/>
      <c r="I77" s="159"/>
      <c r="J77" s="159"/>
      <c r="K77" s="160"/>
      <c r="L77" s="160"/>
      <c r="M77" s="157"/>
      <c r="N77" s="157"/>
      <c r="O77" s="158"/>
      <c r="P77" s="158" t="s">
        <v>677</v>
      </c>
      <c r="Q77" s="157"/>
      <c r="R77" s="157"/>
      <c r="S77" s="157"/>
      <c r="T77" s="161"/>
      <c r="U77" s="161"/>
      <c r="V77" s="161" t="s">
        <v>349</v>
      </c>
      <c r="W77" s="162"/>
      <c r="X77" s="155" t="s">
        <v>688</v>
      </c>
      <c r="Y77" s="155" t="s">
        <v>688</v>
      </c>
      <c r="Z77" s="158" t="s">
        <v>284</v>
      </c>
      <c r="AA77" s="158"/>
      <c r="AB77" s="158"/>
      <c r="AC77" s="158"/>
      <c r="AD77" s="158"/>
      <c r="AE77" s="158"/>
      <c r="AF77" s="158"/>
      <c r="AG77" s="158"/>
      <c r="AH77" s="158"/>
      <c r="AI77" s="163"/>
      <c r="AJ77" s="11" t="s">
        <v>351</v>
      </c>
      <c r="AK77" s="11" t="s">
        <v>172</v>
      </c>
    </row>
    <row r="78" spans="1:37" ht="9.75">
      <c r="A78" s="153">
        <v>48</v>
      </c>
      <c r="B78" s="154" t="s">
        <v>273</v>
      </c>
      <c r="C78" s="155" t="s">
        <v>690</v>
      </c>
      <c r="D78" s="164" t="s">
        <v>691</v>
      </c>
      <c r="E78" s="157">
        <v>1</v>
      </c>
      <c r="F78" s="158" t="s">
        <v>594</v>
      </c>
      <c r="G78" s="159"/>
      <c r="H78" s="159"/>
      <c r="I78" s="159"/>
      <c r="J78" s="159"/>
      <c r="K78" s="160"/>
      <c r="L78" s="160"/>
      <c r="M78" s="157"/>
      <c r="N78" s="157"/>
      <c r="O78" s="158"/>
      <c r="P78" s="158" t="s">
        <v>677</v>
      </c>
      <c r="Q78" s="157"/>
      <c r="R78" s="157"/>
      <c r="S78" s="157"/>
      <c r="T78" s="161"/>
      <c r="U78" s="161"/>
      <c r="V78" s="161" t="s">
        <v>349</v>
      </c>
      <c r="W78" s="162"/>
      <c r="X78" s="155" t="s">
        <v>690</v>
      </c>
      <c r="Y78" s="155" t="s">
        <v>690</v>
      </c>
      <c r="Z78" s="158" t="s">
        <v>284</v>
      </c>
      <c r="AA78" s="158"/>
      <c r="AB78" s="158"/>
      <c r="AC78" s="158"/>
      <c r="AD78" s="158"/>
      <c r="AE78" s="158"/>
      <c r="AF78" s="158"/>
      <c r="AG78" s="158"/>
      <c r="AH78" s="158"/>
      <c r="AI78" s="163"/>
      <c r="AJ78" s="11" t="s">
        <v>351</v>
      </c>
      <c r="AK78" s="11" t="s">
        <v>172</v>
      </c>
    </row>
    <row r="79" spans="1:37" ht="30">
      <c r="A79" s="153">
        <v>49</v>
      </c>
      <c r="B79" s="154" t="s">
        <v>274</v>
      </c>
      <c r="C79" s="155" t="s">
        <v>692</v>
      </c>
      <c r="D79" s="164" t="s">
        <v>693</v>
      </c>
      <c r="E79" s="157">
        <v>1</v>
      </c>
      <c r="F79" s="158" t="s">
        <v>594</v>
      </c>
      <c r="G79" s="159"/>
      <c r="H79" s="159"/>
      <c r="I79" s="159"/>
      <c r="J79" s="159"/>
      <c r="K79" s="160"/>
      <c r="L79" s="160"/>
      <c r="M79" s="157"/>
      <c r="N79" s="157"/>
      <c r="O79" s="158"/>
      <c r="P79" s="158" t="s">
        <v>677</v>
      </c>
      <c r="Q79" s="157"/>
      <c r="R79" s="157"/>
      <c r="S79" s="157"/>
      <c r="T79" s="161"/>
      <c r="U79" s="161"/>
      <c r="V79" s="161" t="s">
        <v>90</v>
      </c>
      <c r="W79" s="162"/>
      <c r="X79" s="155" t="s">
        <v>692</v>
      </c>
      <c r="Y79" s="155" t="s">
        <v>692</v>
      </c>
      <c r="Z79" s="158" t="s">
        <v>284</v>
      </c>
      <c r="AA79" s="158" t="s">
        <v>279</v>
      </c>
      <c r="AB79" s="158"/>
      <c r="AC79" s="158"/>
      <c r="AD79" s="158"/>
      <c r="AE79" s="158"/>
      <c r="AF79" s="158"/>
      <c r="AG79" s="158"/>
      <c r="AH79" s="158"/>
      <c r="AI79" s="163"/>
      <c r="AJ79" s="11" t="s">
        <v>357</v>
      </c>
      <c r="AK79" s="11" t="s">
        <v>172</v>
      </c>
    </row>
    <row r="80" spans="1:37" ht="9.75">
      <c r="A80" s="153">
        <v>50</v>
      </c>
      <c r="B80" s="154" t="s">
        <v>273</v>
      </c>
      <c r="C80" s="155" t="s">
        <v>694</v>
      </c>
      <c r="D80" s="164" t="s">
        <v>695</v>
      </c>
      <c r="E80" s="157"/>
      <c r="F80" s="158" t="s">
        <v>56</v>
      </c>
      <c r="G80" s="159"/>
      <c r="H80" s="159"/>
      <c r="I80" s="159"/>
      <c r="J80" s="159"/>
      <c r="K80" s="160"/>
      <c r="L80" s="160"/>
      <c r="M80" s="157"/>
      <c r="N80" s="157"/>
      <c r="O80" s="158"/>
      <c r="P80" s="158" t="s">
        <v>677</v>
      </c>
      <c r="Q80" s="157"/>
      <c r="R80" s="157"/>
      <c r="S80" s="157"/>
      <c r="T80" s="161"/>
      <c r="U80" s="161"/>
      <c r="V80" s="161" t="s">
        <v>349</v>
      </c>
      <c r="W80" s="162"/>
      <c r="X80" s="155" t="s">
        <v>694</v>
      </c>
      <c r="Y80" s="155" t="s">
        <v>694</v>
      </c>
      <c r="Z80" s="158" t="s">
        <v>284</v>
      </c>
      <c r="AA80" s="158"/>
      <c r="AB80" s="158"/>
      <c r="AC80" s="158"/>
      <c r="AD80" s="158"/>
      <c r="AE80" s="158"/>
      <c r="AF80" s="158"/>
      <c r="AG80" s="158"/>
      <c r="AH80" s="158"/>
      <c r="AI80" s="163"/>
      <c r="AJ80" s="11" t="s">
        <v>351</v>
      </c>
      <c r="AK80" s="11" t="s">
        <v>172</v>
      </c>
    </row>
    <row r="81" spans="1:35" ht="9.75">
      <c r="A81" s="153"/>
      <c r="B81" s="154"/>
      <c r="C81" s="155"/>
      <c r="D81" s="165" t="s">
        <v>696</v>
      </c>
      <c r="E81" s="159"/>
      <c r="F81" s="158"/>
      <c r="G81" s="159"/>
      <c r="H81" s="159"/>
      <c r="I81" s="159"/>
      <c r="J81" s="159"/>
      <c r="K81" s="160"/>
      <c r="L81" s="160"/>
      <c r="M81" s="157"/>
      <c r="N81" s="157"/>
      <c r="O81" s="158"/>
      <c r="P81" s="158"/>
      <c r="Q81" s="157"/>
      <c r="R81" s="157"/>
      <c r="S81" s="157"/>
      <c r="T81" s="161"/>
      <c r="U81" s="161"/>
      <c r="V81" s="161"/>
      <c r="W81" s="162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63"/>
    </row>
    <row r="82" spans="1:35" ht="9.75">
      <c r="A82" s="153"/>
      <c r="B82" s="154"/>
      <c r="C82" s="155"/>
      <c r="D82" s="165" t="s">
        <v>697</v>
      </c>
      <c r="E82" s="159"/>
      <c r="F82" s="158"/>
      <c r="G82" s="159"/>
      <c r="H82" s="159"/>
      <c r="I82" s="159"/>
      <c r="J82" s="159"/>
      <c r="K82" s="160"/>
      <c r="L82" s="160"/>
      <c r="M82" s="157"/>
      <c r="N82" s="157"/>
      <c r="O82" s="158"/>
      <c r="P82" s="158"/>
      <c r="Q82" s="157"/>
      <c r="R82" s="157"/>
      <c r="S82" s="157"/>
      <c r="T82" s="161"/>
      <c r="U82" s="161"/>
      <c r="V82" s="161"/>
      <c r="W82" s="162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63"/>
    </row>
    <row r="83" spans="1:35" ht="9.75">
      <c r="A83" s="153"/>
      <c r="B83" s="154"/>
      <c r="C83" s="155"/>
      <c r="D83" s="156" t="s">
        <v>425</v>
      </c>
      <c r="E83" s="157"/>
      <c r="F83" s="158"/>
      <c r="G83" s="159"/>
      <c r="H83" s="159"/>
      <c r="I83" s="159"/>
      <c r="J83" s="159"/>
      <c r="K83" s="160"/>
      <c r="L83" s="160"/>
      <c r="M83" s="157"/>
      <c r="N83" s="157"/>
      <c r="O83" s="158"/>
      <c r="P83" s="158"/>
      <c r="Q83" s="157"/>
      <c r="R83" s="157"/>
      <c r="S83" s="157"/>
      <c r="T83" s="161"/>
      <c r="U83" s="161"/>
      <c r="V83" s="161"/>
      <c r="W83" s="162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63"/>
    </row>
    <row r="84" spans="1:35" ht="9.75">
      <c r="A84" s="153"/>
      <c r="B84" s="154"/>
      <c r="C84" s="155"/>
      <c r="D84" s="156" t="s">
        <v>496</v>
      </c>
      <c r="E84" s="157"/>
      <c r="F84" s="158"/>
      <c r="G84" s="159"/>
      <c r="H84" s="159"/>
      <c r="I84" s="159"/>
      <c r="J84" s="159"/>
      <c r="K84" s="160"/>
      <c r="L84" s="160"/>
      <c r="M84" s="157"/>
      <c r="N84" s="157"/>
      <c r="O84" s="158"/>
      <c r="P84" s="158"/>
      <c r="Q84" s="157"/>
      <c r="R84" s="157"/>
      <c r="S84" s="157"/>
      <c r="T84" s="161"/>
      <c r="U84" s="161"/>
      <c r="V84" s="161"/>
      <c r="W84" s="162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63"/>
    </row>
    <row r="85" spans="1:37" ht="9.75">
      <c r="A85" s="153">
        <v>51</v>
      </c>
      <c r="B85" s="154" t="s">
        <v>273</v>
      </c>
      <c r="C85" s="155" t="s">
        <v>698</v>
      </c>
      <c r="D85" s="164" t="s">
        <v>699</v>
      </c>
      <c r="E85" s="157">
        <v>1</v>
      </c>
      <c r="F85" s="158" t="s">
        <v>584</v>
      </c>
      <c r="G85" s="159"/>
      <c r="H85" s="159"/>
      <c r="I85" s="159"/>
      <c r="J85" s="159"/>
      <c r="K85" s="160"/>
      <c r="L85" s="160"/>
      <c r="M85" s="157"/>
      <c r="N85" s="157"/>
      <c r="O85" s="158"/>
      <c r="P85" s="158" t="s">
        <v>499</v>
      </c>
      <c r="Q85" s="157"/>
      <c r="R85" s="157"/>
      <c r="S85" s="157"/>
      <c r="T85" s="161"/>
      <c r="U85" s="161"/>
      <c r="V85" s="161" t="s">
        <v>349</v>
      </c>
      <c r="W85" s="162"/>
      <c r="X85" s="155" t="s">
        <v>698</v>
      </c>
      <c r="Y85" s="155" t="s">
        <v>698</v>
      </c>
      <c r="Z85" s="158" t="s">
        <v>284</v>
      </c>
      <c r="AA85" s="158"/>
      <c r="AB85" s="158"/>
      <c r="AC85" s="158"/>
      <c r="AD85" s="158"/>
      <c r="AE85" s="158"/>
      <c r="AF85" s="158"/>
      <c r="AG85" s="158"/>
      <c r="AH85" s="158"/>
      <c r="AI85" s="163"/>
      <c r="AJ85" s="11" t="s">
        <v>351</v>
      </c>
      <c r="AK85" s="11" t="s">
        <v>172</v>
      </c>
    </row>
    <row r="86" spans="1:37" ht="20.25">
      <c r="A86" s="153">
        <v>52</v>
      </c>
      <c r="B86" s="154" t="s">
        <v>274</v>
      </c>
      <c r="C86" s="155" t="s">
        <v>700</v>
      </c>
      <c r="D86" s="164" t="s">
        <v>701</v>
      </c>
      <c r="E86" s="157">
        <v>1</v>
      </c>
      <c r="F86" s="158" t="s">
        <v>584</v>
      </c>
      <c r="G86" s="159"/>
      <c r="H86" s="159"/>
      <c r="I86" s="159"/>
      <c r="J86" s="159"/>
      <c r="K86" s="160"/>
      <c r="L86" s="160"/>
      <c r="M86" s="157"/>
      <c r="N86" s="157"/>
      <c r="O86" s="158"/>
      <c r="P86" s="158" t="s">
        <v>499</v>
      </c>
      <c r="Q86" s="157"/>
      <c r="R86" s="157"/>
      <c r="S86" s="157"/>
      <c r="T86" s="161"/>
      <c r="U86" s="161"/>
      <c r="V86" s="161" t="s">
        <v>90</v>
      </c>
      <c r="W86" s="162"/>
      <c r="X86" s="155" t="s">
        <v>700</v>
      </c>
      <c r="Y86" s="155" t="s">
        <v>700</v>
      </c>
      <c r="Z86" s="158" t="s">
        <v>284</v>
      </c>
      <c r="AA86" s="158" t="s">
        <v>279</v>
      </c>
      <c r="AB86" s="158"/>
      <c r="AC86" s="158"/>
      <c r="AD86" s="158"/>
      <c r="AE86" s="158"/>
      <c r="AF86" s="158"/>
      <c r="AG86" s="158"/>
      <c r="AH86" s="158"/>
      <c r="AI86" s="163"/>
      <c r="AJ86" s="11" t="s">
        <v>357</v>
      </c>
      <c r="AK86" s="11" t="s">
        <v>172</v>
      </c>
    </row>
    <row r="87" spans="1:37" ht="20.25">
      <c r="A87" s="153">
        <v>53</v>
      </c>
      <c r="B87" s="154" t="s">
        <v>273</v>
      </c>
      <c r="C87" s="155" t="s">
        <v>702</v>
      </c>
      <c r="D87" s="164" t="s">
        <v>703</v>
      </c>
      <c r="E87" s="157"/>
      <c r="F87" s="158" t="s">
        <v>56</v>
      </c>
      <c r="G87" s="159"/>
      <c r="H87" s="159"/>
      <c r="I87" s="159"/>
      <c r="J87" s="159"/>
      <c r="K87" s="160"/>
      <c r="L87" s="160"/>
      <c r="M87" s="157"/>
      <c r="N87" s="157"/>
      <c r="O87" s="158"/>
      <c r="P87" s="158" t="s">
        <v>499</v>
      </c>
      <c r="Q87" s="157"/>
      <c r="R87" s="157"/>
      <c r="S87" s="157"/>
      <c r="T87" s="161"/>
      <c r="U87" s="161"/>
      <c r="V87" s="161" t="s">
        <v>349</v>
      </c>
      <c r="W87" s="162"/>
      <c r="X87" s="155" t="s">
        <v>702</v>
      </c>
      <c r="Y87" s="155" t="s">
        <v>702</v>
      </c>
      <c r="Z87" s="158" t="s">
        <v>284</v>
      </c>
      <c r="AA87" s="158"/>
      <c r="AB87" s="158"/>
      <c r="AC87" s="158"/>
      <c r="AD87" s="158"/>
      <c r="AE87" s="158"/>
      <c r="AF87" s="158"/>
      <c r="AG87" s="158"/>
      <c r="AH87" s="158"/>
      <c r="AI87" s="163"/>
      <c r="AJ87" s="11" t="s">
        <v>351</v>
      </c>
      <c r="AK87" s="11" t="s">
        <v>172</v>
      </c>
    </row>
    <row r="88" spans="1:35" ht="9.75">
      <c r="A88" s="153"/>
      <c r="B88" s="154"/>
      <c r="C88" s="155"/>
      <c r="D88" s="165" t="s">
        <v>527</v>
      </c>
      <c r="E88" s="159"/>
      <c r="F88" s="158"/>
      <c r="G88" s="159"/>
      <c r="H88" s="159"/>
      <c r="I88" s="159"/>
      <c r="J88" s="159"/>
      <c r="K88" s="160"/>
      <c r="L88" s="160"/>
      <c r="M88" s="157"/>
      <c r="N88" s="157"/>
      <c r="O88" s="158"/>
      <c r="P88" s="158"/>
      <c r="Q88" s="157"/>
      <c r="R88" s="157"/>
      <c r="S88" s="157"/>
      <c r="T88" s="161"/>
      <c r="U88" s="161"/>
      <c r="V88" s="161"/>
      <c r="W88" s="162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63"/>
    </row>
    <row r="89" spans="1:35" ht="9.75">
      <c r="A89" s="153"/>
      <c r="B89" s="154"/>
      <c r="C89" s="155"/>
      <c r="D89" s="165" t="s">
        <v>528</v>
      </c>
      <c r="E89" s="159"/>
      <c r="F89" s="158"/>
      <c r="G89" s="159"/>
      <c r="H89" s="159"/>
      <c r="I89" s="159"/>
      <c r="J89" s="159"/>
      <c r="K89" s="160"/>
      <c r="L89" s="160"/>
      <c r="M89" s="157"/>
      <c r="N89" s="157"/>
      <c r="O89" s="158"/>
      <c r="P89" s="158"/>
      <c r="Q89" s="157"/>
      <c r="R89" s="157"/>
      <c r="S89" s="157"/>
      <c r="T89" s="161"/>
      <c r="U89" s="161"/>
      <c r="V89" s="161"/>
      <c r="W89" s="162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63"/>
    </row>
    <row r="90" spans="1:35" ht="9.75">
      <c r="A90" s="153"/>
      <c r="B90" s="154"/>
      <c r="C90" s="155"/>
      <c r="D90" s="165" t="s">
        <v>570</v>
      </c>
      <c r="E90" s="159"/>
      <c r="F90" s="158"/>
      <c r="G90" s="159"/>
      <c r="H90" s="159"/>
      <c r="I90" s="159"/>
      <c r="J90" s="159"/>
      <c r="K90" s="160"/>
      <c r="L90" s="160"/>
      <c r="M90" s="157"/>
      <c r="N90" s="157"/>
      <c r="O90" s="158"/>
      <c r="P90" s="158"/>
      <c r="Q90" s="157"/>
      <c r="R90" s="157"/>
      <c r="S90" s="157"/>
      <c r="T90" s="161"/>
      <c r="U90" s="161"/>
      <c r="V90" s="161"/>
      <c r="W90" s="162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63"/>
    </row>
    <row r="91" spans="1:35" ht="9.75">
      <c r="A91" s="153"/>
      <c r="B91" s="154"/>
      <c r="C91" s="155"/>
      <c r="D91" s="156" t="s">
        <v>704</v>
      </c>
      <c r="E91" s="157"/>
      <c r="F91" s="158"/>
      <c r="G91" s="159"/>
      <c r="H91" s="159"/>
      <c r="I91" s="159"/>
      <c r="J91" s="159"/>
      <c r="K91" s="160"/>
      <c r="L91" s="160"/>
      <c r="M91" s="157"/>
      <c r="N91" s="157"/>
      <c r="O91" s="158"/>
      <c r="P91" s="158"/>
      <c r="Q91" s="157"/>
      <c r="R91" s="157"/>
      <c r="S91" s="157"/>
      <c r="T91" s="161"/>
      <c r="U91" s="161"/>
      <c r="V91" s="161"/>
      <c r="W91" s="162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63"/>
    </row>
    <row r="92" spans="1:37" ht="9.75">
      <c r="A92" s="153">
        <v>54</v>
      </c>
      <c r="B92" s="154" t="s">
        <v>273</v>
      </c>
      <c r="C92" s="155" t="s">
        <v>705</v>
      </c>
      <c r="D92" s="164" t="s">
        <v>706</v>
      </c>
      <c r="E92" s="157">
        <v>72</v>
      </c>
      <c r="F92" s="158" t="s">
        <v>707</v>
      </c>
      <c r="G92" s="159"/>
      <c r="H92" s="159"/>
      <c r="I92" s="159"/>
      <c r="J92" s="159"/>
      <c r="K92" s="160"/>
      <c r="L92" s="160"/>
      <c r="M92" s="157"/>
      <c r="N92" s="157"/>
      <c r="O92" s="158"/>
      <c r="P92" s="158" t="s">
        <v>708</v>
      </c>
      <c r="Q92" s="157"/>
      <c r="R92" s="157"/>
      <c r="S92" s="157"/>
      <c r="T92" s="161"/>
      <c r="U92" s="161"/>
      <c r="V92" s="161" t="s">
        <v>709</v>
      </c>
      <c r="W92" s="162"/>
      <c r="X92" s="155" t="s">
        <v>705</v>
      </c>
      <c r="Y92" s="155" t="s">
        <v>705</v>
      </c>
      <c r="Z92" s="158" t="s">
        <v>284</v>
      </c>
      <c r="AA92" s="158"/>
      <c r="AB92" s="158"/>
      <c r="AC92" s="158"/>
      <c r="AD92" s="158"/>
      <c r="AE92" s="158"/>
      <c r="AF92" s="158"/>
      <c r="AG92" s="158"/>
      <c r="AH92" s="158"/>
      <c r="AI92" s="163"/>
      <c r="AJ92" s="11" t="s">
        <v>709</v>
      </c>
      <c r="AK92" s="11" t="s">
        <v>172</v>
      </c>
    </row>
    <row r="93" spans="1:37" ht="9.75">
      <c r="A93" s="153">
        <v>55</v>
      </c>
      <c r="B93" s="154" t="s">
        <v>273</v>
      </c>
      <c r="C93" s="155" t="s">
        <v>710</v>
      </c>
      <c r="D93" s="164" t="s">
        <v>711</v>
      </c>
      <c r="E93" s="157">
        <v>30</v>
      </c>
      <c r="F93" s="158" t="s">
        <v>707</v>
      </c>
      <c r="G93" s="159"/>
      <c r="H93" s="159"/>
      <c r="I93" s="159"/>
      <c r="J93" s="159"/>
      <c r="K93" s="160"/>
      <c r="L93" s="160"/>
      <c r="M93" s="157"/>
      <c r="N93" s="157"/>
      <c r="O93" s="158"/>
      <c r="P93" s="158" t="s">
        <v>708</v>
      </c>
      <c r="Q93" s="157"/>
      <c r="R93" s="157"/>
      <c r="S93" s="157"/>
      <c r="T93" s="161"/>
      <c r="U93" s="161"/>
      <c r="V93" s="161" t="s">
        <v>709</v>
      </c>
      <c r="W93" s="162"/>
      <c r="X93" s="155" t="s">
        <v>710</v>
      </c>
      <c r="Y93" s="155" t="s">
        <v>710</v>
      </c>
      <c r="Z93" s="158" t="s">
        <v>284</v>
      </c>
      <c r="AA93" s="158"/>
      <c r="AB93" s="158"/>
      <c r="AC93" s="158"/>
      <c r="AD93" s="158"/>
      <c r="AE93" s="158"/>
      <c r="AF93" s="158"/>
      <c r="AG93" s="158"/>
      <c r="AH93" s="158"/>
      <c r="AI93" s="163"/>
      <c r="AJ93" s="11" t="s">
        <v>709</v>
      </c>
      <c r="AK93" s="11" t="s">
        <v>172</v>
      </c>
    </row>
    <row r="94" spans="1:35" ht="9.75">
      <c r="A94" s="153"/>
      <c r="B94" s="154"/>
      <c r="C94" s="155"/>
      <c r="D94" s="165" t="s">
        <v>712</v>
      </c>
      <c r="E94" s="159"/>
      <c r="F94" s="158"/>
      <c r="G94" s="159"/>
      <c r="H94" s="159"/>
      <c r="I94" s="159"/>
      <c r="J94" s="159"/>
      <c r="K94" s="160"/>
      <c r="L94" s="160"/>
      <c r="M94" s="157"/>
      <c r="N94" s="157"/>
      <c r="O94" s="158"/>
      <c r="P94" s="158"/>
      <c r="Q94" s="157"/>
      <c r="R94" s="157"/>
      <c r="S94" s="157"/>
      <c r="T94" s="161"/>
      <c r="U94" s="161"/>
      <c r="V94" s="161"/>
      <c r="W94" s="162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63"/>
    </row>
    <row r="95" spans="1:35" ht="9.75">
      <c r="A95" s="153"/>
      <c r="B95" s="154"/>
      <c r="C95" s="155"/>
      <c r="D95" s="165" t="s">
        <v>571</v>
      </c>
      <c r="E95" s="159"/>
      <c r="F95" s="158"/>
      <c r="G95" s="159"/>
      <c r="H95" s="159"/>
      <c r="I95" s="159"/>
      <c r="J95" s="159"/>
      <c r="K95" s="160"/>
      <c r="L95" s="160"/>
      <c r="M95" s="157"/>
      <c r="N95" s="157"/>
      <c r="O95" s="158"/>
      <c r="P95" s="158"/>
      <c r="Q95" s="157"/>
      <c r="R95" s="157"/>
      <c r="S95" s="157"/>
      <c r="T95" s="161"/>
      <c r="U95" s="161"/>
      <c r="V95" s="161"/>
      <c r="W95" s="162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63"/>
    </row>
  </sheetData>
  <sheetProtection selectLockedCells="1" selectUnlockedCells="1"/>
  <mergeCells count="3">
    <mergeCell ref="K9:L9"/>
    <mergeCell ref="M9:N9"/>
    <mergeCell ref="AI6:AI13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81"/>
  <sheetViews>
    <sheetView showGridLines="0" zoomScalePageLayoutView="0" workbookViewId="0" topLeftCell="A1">
      <selection activeCell="A13" sqref="A13:AI181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5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5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  <c r="AI5" s="168" t="s">
        <v>1559</v>
      </c>
    </row>
    <row r="6" spans="1:35" ht="9.75">
      <c r="A6" s="12" t="s">
        <v>142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9"/>
    </row>
    <row r="7" spans="1:35" ht="9.75">
      <c r="A7" s="12" t="s">
        <v>147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163</v>
      </c>
      <c r="AI12" s="170"/>
    </row>
    <row r="13" spans="1:35" ht="9.75">
      <c r="A13" s="153"/>
      <c r="B13" s="154"/>
      <c r="C13" s="155"/>
      <c r="D13" s="156" t="s">
        <v>164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9.75">
      <c r="A14" s="153">
        <v>1</v>
      </c>
      <c r="B14" s="154" t="s">
        <v>165</v>
      </c>
      <c r="C14" s="155" t="s">
        <v>166</v>
      </c>
      <c r="D14" s="164" t="s">
        <v>167</v>
      </c>
      <c r="E14" s="157">
        <v>74.48</v>
      </c>
      <c r="F14" s="158" t="s">
        <v>168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169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166</v>
      </c>
      <c r="Y14" s="155" t="s">
        <v>166</v>
      </c>
      <c r="Z14" s="158" t="s">
        <v>170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7" ht="9.75">
      <c r="A15" s="153">
        <v>2</v>
      </c>
      <c r="B15" s="154" t="s">
        <v>173</v>
      </c>
      <c r="C15" s="155" t="s">
        <v>174</v>
      </c>
      <c r="D15" s="164" t="s">
        <v>175</v>
      </c>
      <c r="E15" s="157">
        <v>74.48</v>
      </c>
      <c r="F15" s="158" t="s">
        <v>168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169</v>
      </c>
      <c r="Q15" s="157"/>
      <c r="R15" s="157"/>
      <c r="S15" s="157"/>
      <c r="T15" s="161"/>
      <c r="U15" s="161"/>
      <c r="V15" s="161" t="s">
        <v>97</v>
      </c>
      <c r="W15" s="162"/>
      <c r="X15" s="155" t="s">
        <v>174</v>
      </c>
      <c r="Y15" s="155" t="s">
        <v>174</v>
      </c>
      <c r="Z15" s="158" t="s">
        <v>170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171</v>
      </c>
      <c r="AK15" s="11" t="s">
        <v>172</v>
      </c>
    </row>
    <row r="16" spans="1:37" ht="9.75">
      <c r="A16" s="153">
        <v>3</v>
      </c>
      <c r="B16" s="154" t="s">
        <v>173</v>
      </c>
      <c r="C16" s="155" t="s">
        <v>176</v>
      </c>
      <c r="D16" s="164" t="s">
        <v>177</v>
      </c>
      <c r="E16" s="157">
        <v>31.585</v>
      </c>
      <c r="F16" s="158" t="s">
        <v>168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169</v>
      </c>
      <c r="Q16" s="157"/>
      <c r="R16" s="157"/>
      <c r="S16" s="157"/>
      <c r="T16" s="161"/>
      <c r="U16" s="161"/>
      <c r="V16" s="161" t="s">
        <v>97</v>
      </c>
      <c r="W16" s="162"/>
      <c r="X16" s="155" t="s">
        <v>176</v>
      </c>
      <c r="Y16" s="155" t="s">
        <v>176</v>
      </c>
      <c r="Z16" s="158" t="s">
        <v>178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171</v>
      </c>
      <c r="AK16" s="11" t="s">
        <v>172</v>
      </c>
    </row>
    <row r="17" spans="1:37" ht="9.75">
      <c r="A17" s="153">
        <v>4</v>
      </c>
      <c r="B17" s="154" t="s">
        <v>173</v>
      </c>
      <c r="C17" s="155" t="s">
        <v>179</v>
      </c>
      <c r="D17" s="164" t="s">
        <v>180</v>
      </c>
      <c r="E17" s="157">
        <v>31.585</v>
      </c>
      <c r="F17" s="158" t="s">
        <v>168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169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179</v>
      </c>
      <c r="Y17" s="155" t="s">
        <v>179</v>
      </c>
      <c r="Z17" s="158" t="s">
        <v>178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7" ht="9.75">
      <c r="A18" s="153">
        <v>5</v>
      </c>
      <c r="B18" s="154" t="s">
        <v>181</v>
      </c>
      <c r="C18" s="155" t="s">
        <v>182</v>
      </c>
      <c r="D18" s="164" t="s">
        <v>183</v>
      </c>
      <c r="E18" s="157">
        <v>106.065</v>
      </c>
      <c r="F18" s="158" t="s">
        <v>168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169</v>
      </c>
      <c r="Q18" s="157"/>
      <c r="R18" s="157"/>
      <c r="S18" s="157"/>
      <c r="T18" s="161"/>
      <c r="U18" s="161"/>
      <c r="V18" s="161" t="s">
        <v>97</v>
      </c>
      <c r="W18" s="162"/>
      <c r="X18" s="155" t="s">
        <v>182</v>
      </c>
      <c r="Y18" s="155" t="s">
        <v>182</v>
      </c>
      <c r="Z18" s="158" t="s">
        <v>184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171</v>
      </c>
      <c r="AK18" s="11" t="s">
        <v>172</v>
      </c>
    </row>
    <row r="19" spans="1:37" ht="9.75">
      <c r="A19" s="153">
        <v>6</v>
      </c>
      <c r="B19" s="154" t="s">
        <v>173</v>
      </c>
      <c r="C19" s="155" t="s">
        <v>185</v>
      </c>
      <c r="D19" s="164" t="s">
        <v>186</v>
      </c>
      <c r="E19" s="157">
        <v>106.065</v>
      </c>
      <c r="F19" s="158" t="s">
        <v>168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169</v>
      </c>
      <c r="Q19" s="157"/>
      <c r="R19" s="157"/>
      <c r="S19" s="157"/>
      <c r="T19" s="161"/>
      <c r="U19" s="161"/>
      <c r="V19" s="161" t="s">
        <v>97</v>
      </c>
      <c r="W19" s="162"/>
      <c r="X19" s="155" t="s">
        <v>187</v>
      </c>
      <c r="Y19" s="155" t="s">
        <v>185</v>
      </c>
      <c r="Z19" s="158" t="s">
        <v>178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171</v>
      </c>
      <c r="AK19" s="11" t="s">
        <v>172</v>
      </c>
    </row>
    <row r="20" spans="1:37" ht="9.75">
      <c r="A20" s="153">
        <v>7</v>
      </c>
      <c r="B20" s="154" t="s">
        <v>173</v>
      </c>
      <c r="C20" s="155" t="s">
        <v>188</v>
      </c>
      <c r="D20" s="164" t="s">
        <v>189</v>
      </c>
      <c r="E20" s="157">
        <v>106.065</v>
      </c>
      <c r="F20" s="158" t="s">
        <v>168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169</v>
      </c>
      <c r="Q20" s="157"/>
      <c r="R20" s="157"/>
      <c r="S20" s="157"/>
      <c r="T20" s="161"/>
      <c r="U20" s="161"/>
      <c r="V20" s="161" t="s">
        <v>97</v>
      </c>
      <c r="W20" s="162"/>
      <c r="X20" s="155" t="s">
        <v>188</v>
      </c>
      <c r="Y20" s="155" t="s">
        <v>188</v>
      </c>
      <c r="Z20" s="158" t="s">
        <v>170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171</v>
      </c>
      <c r="AK20" s="11" t="s">
        <v>172</v>
      </c>
    </row>
    <row r="21" spans="1:37" ht="9.75">
      <c r="A21" s="153">
        <v>8</v>
      </c>
      <c r="B21" s="154" t="s">
        <v>173</v>
      </c>
      <c r="C21" s="155" t="s">
        <v>190</v>
      </c>
      <c r="D21" s="164" t="s">
        <v>191</v>
      </c>
      <c r="E21" s="157">
        <v>106.065</v>
      </c>
      <c r="F21" s="158" t="s">
        <v>168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169</v>
      </c>
      <c r="Q21" s="157"/>
      <c r="R21" s="157"/>
      <c r="S21" s="157"/>
      <c r="T21" s="161"/>
      <c r="U21" s="161"/>
      <c r="V21" s="161" t="s">
        <v>97</v>
      </c>
      <c r="W21" s="162"/>
      <c r="X21" s="155" t="s">
        <v>190</v>
      </c>
      <c r="Y21" s="155" t="s">
        <v>190</v>
      </c>
      <c r="Z21" s="158" t="s">
        <v>178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171</v>
      </c>
      <c r="AK21" s="11" t="s">
        <v>172</v>
      </c>
    </row>
    <row r="22" spans="1:37" ht="20.25">
      <c r="A22" s="153">
        <v>9</v>
      </c>
      <c r="B22" s="154" t="s">
        <v>165</v>
      </c>
      <c r="C22" s="155" t="s">
        <v>192</v>
      </c>
      <c r="D22" s="164" t="s">
        <v>193</v>
      </c>
      <c r="E22" s="157">
        <v>106.065</v>
      </c>
      <c r="F22" s="158" t="s">
        <v>168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169</v>
      </c>
      <c r="Q22" s="157"/>
      <c r="R22" s="157"/>
      <c r="S22" s="157"/>
      <c r="T22" s="161"/>
      <c r="U22" s="161"/>
      <c r="V22" s="161" t="s">
        <v>97</v>
      </c>
      <c r="W22" s="162"/>
      <c r="X22" s="155" t="s">
        <v>194</v>
      </c>
      <c r="Y22" s="155" t="s">
        <v>192</v>
      </c>
      <c r="Z22" s="158" t="s">
        <v>178</v>
      </c>
      <c r="AA22" s="158"/>
      <c r="AB22" s="158"/>
      <c r="AC22" s="158"/>
      <c r="AD22" s="158"/>
      <c r="AE22" s="158"/>
      <c r="AF22" s="158"/>
      <c r="AG22" s="158"/>
      <c r="AH22" s="158"/>
      <c r="AI22" s="163"/>
      <c r="AJ22" s="11" t="s">
        <v>171</v>
      </c>
      <c r="AK22" s="11" t="s">
        <v>172</v>
      </c>
    </row>
    <row r="23" spans="1:35" ht="9.75">
      <c r="A23" s="153"/>
      <c r="B23" s="154"/>
      <c r="C23" s="155"/>
      <c r="D23" s="165" t="s">
        <v>195</v>
      </c>
      <c r="E23" s="159"/>
      <c r="F23" s="158"/>
      <c r="G23" s="159"/>
      <c r="H23" s="159"/>
      <c r="I23" s="159"/>
      <c r="J23" s="159"/>
      <c r="K23" s="160"/>
      <c r="L23" s="160"/>
      <c r="M23" s="157"/>
      <c r="N23" s="157"/>
      <c r="O23" s="158"/>
      <c r="P23" s="158"/>
      <c r="Q23" s="157"/>
      <c r="R23" s="157"/>
      <c r="S23" s="157"/>
      <c r="T23" s="161"/>
      <c r="U23" s="161"/>
      <c r="V23" s="161"/>
      <c r="W23" s="162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63"/>
    </row>
    <row r="24" spans="1:35" ht="9.75">
      <c r="A24" s="153"/>
      <c r="B24" s="154"/>
      <c r="C24" s="155"/>
      <c r="D24" s="156" t="s">
        <v>196</v>
      </c>
      <c r="E24" s="157"/>
      <c r="F24" s="158"/>
      <c r="G24" s="159"/>
      <c r="H24" s="159"/>
      <c r="I24" s="159"/>
      <c r="J24" s="159"/>
      <c r="K24" s="160"/>
      <c r="L24" s="160"/>
      <c r="M24" s="157"/>
      <c r="N24" s="157"/>
      <c r="O24" s="158"/>
      <c r="P24" s="158"/>
      <c r="Q24" s="157"/>
      <c r="R24" s="157"/>
      <c r="S24" s="157"/>
      <c r="T24" s="161"/>
      <c r="U24" s="161"/>
      <c r="V24" s="161"/>
      <c r="W24" s="162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63"/>
    </row>
    <row r="25" spans="1:37" ht="9.75">
      <c r="A25" s="153">
        <v>10</v>
      </c>
      <c r="B25" s="154" t="s">
        <v>197</v>
      </c>
      <c r="C25" s="155" t="s">
        <v>198</v>
      </c>
      <c r="D25" s="164" t="s">
        <v>199</v>
      </c>
      <c r="E25" s="157">
        <v>14</v>
      </c>
      <c r="F25" s="158" t="s">
        <v>168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200</v>
      </c>
      <c r="Q25" s="157"/>
      <c r="R25" s="157"/>
      <c r="S25" s="157"/>
      <c r="T25" s="161"/>
      <c r="U25" s="161"/>
      <c r="V25" s="161" t="s">
        <v>97</v>
      </c>
      <c r="W25" s="162"/>
      <c r="X25" s="155" t="s">
        <v>201</v>
      </c>
      <c r="Y25" s="155" t="s">
        <v>198</v>
      </c>
      <c r="Z25" s="158" t="s">
        <v>170</v>
      </c>
      <c r="AA25" s="158"/>
      <c r="AB25" s="158"/>
      <c r="AC25" s="158"/>
      <c r="AD25" s="158"/>
      <c r="AE25" s="158"/>
      <c r="AF25" s="158"/>
      <c r="AG25" s="158"/>
      <c r="AH25" s="158"/>
      <c r="AI25" s="163"/>
      <c r="AJ25" s="11" t="s">
        <v>171</v>
      </c>
      <c r="AK25" s="11" t="s">
        <v>172</v>
      </c>
    </row>
    <row r="26" spans="1:37" ht="20.25">
      <c r="A26" s="153">
        <v>11</v>
      </c>
      <c r="B26" s="154" t="s">
        <v>197</v>
      </c>
      <c r="C26" s="155" t="s">
        <v>202</v>
      </c>
      <c r="D26" s="164" t="s">
        <v>203</v>
      </c>
      <c r="E26" s="157">
        <v>54</v>
      </c>
      <c r="F26" s="158" t="s">
        <v>204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200</v>
      </c>
      <c r="Q26" s="157"/>
      <c r="R26" s="157"/>
      <c r="S26" s="157"/>
      <c r="T26" s="161"/>
      <c r="U26" s="161"/>
      <c r="V26" s="161" t="s">
        <v>97</v>
      </c>
      <c r="W26" s="162"/>
      <c r="X26" s="155" t="s">
        <v>205</v>
      </c>
      <c r="Y26" s="155" t="s">
        <v>202</v>
      </c>
      <c r="Z26" s="158" t="s">
        <v>206</v>
      </c>
      <c r="AA26" s="158"/>
      <c r="AB26" s="158"/>
      <c r="AC26" s="158"/>
      <c r="AD26" s="158"/>
      <c r="AE26" s="158"/>
      <c r="AF26" s="158"/>
      <c r="AG26" s="158"/>
      <c r="AH26" s="158"/>
      <c r="AI26" s="163"/>
      <c r="AJ26" s="11" t="s">
        <v>171</v>
      </c>
      <c r="AK26" s="11" t="s">
        <v>172</v>
      </c>
    </row>
    <row r="27" spans="1:37" ht="9.75">
      <c r="A27" s="153">
        <v>12</v>
      </c>
      <c r="B27" s="154" t="s">
        <v>207</v>
      </c>
      <c r="C27" s="155" t="s">
        <v>208</v>
      </c>
      <c r="D27" s="164" t="s">
        <v>209</v>
      </c>
      <c r="E27" s="157">
        <v>56</v>
      </c>
      <c r="F27" s="158" t="s">
        <v>204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200</v>
      </c>
      <c r="Q27" s="157"/>
      <c r="R27" s="157"/>
      <c r="S27" s="157"/>
      <c r="T27" s="161"/>
      <c r="U27" s="161"/>
      <c r="V27" s="161" t="s">
        <v>97</v>
      </c>
      <c r="W27" s="162"/>
      <c r="X27" s="155" t="s">
        <v>210</v>
      </c>
      <c r="Y27" s="155" t="s">
        <v>208</v>
      </c>
      <c r="Z27" s="158" t="s">
        <v>211</v>
      </c>
      <c r="AA27" s="158"/>
      <c r="AB27" s="158"/>
      <c r="AC27" s="158"/>
      <c r="AD27" s="158"/>
      <c r="AE27" s="158"/>
      <c r="AF27" s="158"/>
      <c r="AG27" s="158"/>
      <c r="AH27" s="158"/>
      <c r="AI27" s="163"/>
      <c r="AJ27" s="11" t="s">
        <v>171</v>
      </c>
      <c r="AK27" s="11" t="s">
        <v>172</v>
      </c>
    </row>
    <row r="28" spans="1:37" ht="9.75">
      <c r="A28" s="153">
        <v>13</v>
      </c>
      <c r="B28" s="154" t="s">
        <v>165</v>
      </c>
      <c r="C28" s="155" t="s">
        <v>212</v>
      </c>
      <c r="D28" s="164" t="s">
        <v>213</v>
      </c>
      <c r="E28" s="157">
        <v>196</v>
      </c>
      <c r="F28" s="158" t="s">
        <v>214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200</v>
      </c>
      <c r="Q28" s="157"/>
      <c r="R28" s="157"/>
      <c r="S28" s="157"/>
      <c r="T28" s="161"/>
      <c r="U28" s="161"/>
      <c r="V28" s="161" t="s">
        <v>97</v>
      </c>
      <c r="W28" s="162"/>
      <c r="X28" s="155" t="s">
        <v>212</v>
      </c>
      <c r="Y28" s="155" t="s">
        <v>212</v>
      </c>
      <c r="Z28" s="158" t="s">
        <v>170</v>
      </c>
      <c r="AA28" s="158"/>
      <c r="AB28" s="158"/>
      <c r="AC28" s="158"/>
      <c r="AD28" s="158"/>
      <c r="AE28" s="158"/>
      <c r="AF28" s="158"/>
      <c r="AG28" s="158"/>
      <c r="AH28" s="158"/>
      <c r="AI28" s="163"/>
      <c r="AJ28" s="11" t="s">
        <v>171</v>
      </c>
      <c r="AK28" s="11" t="s">
        <v>172</v>
      </c>
    </row>
    <row r="29" spans="1:37" ht="9.75">
      <c r="A29" s="153">
        <v>14</v>
      </c>
      <c r="B29" s="154" t="s">
        <v>197</v>
      </c>
      <c r="C29" s="155" t="s">
        <v>215</v>
      </c>
      <c r="D29" s="164" t="s">
        <v>216</v>
      </c>
      <c r="E29" s="157">
        <v>41.419</v>
      </c>
      <c r="F29" s="158" t="s">
        <v>168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200</v>
      </c>
      <c r="Q29" s="157"/>
      <c r="R29" s="157"/>
      <c r="S29" s="157"/>
      <c r="T29" s="161"/>
      <c r="U29" s="161"/>
      <c r="V29" s="161" t="s">
        <v>97</v>
      </c>
      <c r="W29" s="162"/>
      <c r="X29" s="155" t="s">
        <v>215</v>
      </c>
      <c r="Y29" s="155" t="s">
        <v>215</v>
      </c>
      <c r="Z29" s="158" t="s">
        <v>206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171</v>
      </c>
      <c r="AK29" s="11" t="s">
        <v>172</v>
      </c>
    </row>
    <row r="30" spans="1:37" ht="9.75">
      <c r="A30" s="153">
        <v>15</v>
      </c>
      <c r="B30" s="154" t="s">
        <v>197</v>
      </c>
      <c r="C30" s="155" t="s">
        <v>217</v>
      </c>
      <c r="D30" s="164" t="s">
        <v>218</v>
      </c>
      <c r="E30" s="157">
        <v>20.709</v>
      </c>
      <c r="F30" s="158" t="s">
        <v>168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200</v>
      </c>
      <c r="Q30" s="157"/>
      <c r="R30" s="157"/>
      <c r="S30" s="157"/>
      <c r="T30" s="161"/>
      <c r="U30" s="161"/>
      <c r="V30" s="161" t="s">
        <v>97</v>
      </c>
      <c r="W30" s="162"/>
      <c r="X30" s="155" t="s">
        <v>217</v>
      </c>
      <c r="Y30" s="155" t="s">
        <v>217</v>
      </c>
      <c r="Z30" s="158" t="s">
        <v>206</v>
      </c>
      <c r="AA30" s="158"/>
      <c r="AB30" s="158"/>
      <c r="AC30" s="158"/>
      <c r="AD30" s="158"/>
      <c r="AE30" s="158"/>
      <c r="AF30" s="158"/>
      <c r="AG30" s="158"/>
      <c r="AH30" s="158"/>
      <c r="AI30" s="163"/>
      <c r="AJ30" s="11" t="s">
        <v>171</v>
      </c>
      <c r="AK30" s="11" t="s">
        <v>172</v>
      </c>
    </row>
    <row r="31" spans="1:37" ht="9.75">
      <c r="A31" s="153">
        <v>16</v>
      </c>
      <c r="B31" s="154" t="s">
        <v>219</v>
      </c>
      <c r="C31" s="155" t="s">
        <v>220</v>
      </c>
      <c r="D31" s="164" t="s">
        <v>221</v>
      </c>
      <c r="E31" s="157">
        <v>9</v>
      </c>
      <c r="F31" s="158" t="s">
        <v>214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200</v>
      </c>
      <c r="Q31" s="157"/>
      <c r="R31" s="157"/>
      <c r="S31" s="157"/>
      <c r="T31" s="161"/>
      <c r="U31" s="161"/>
      <c r="V31" s="161" t="s">
        <v>97</v>
      </c>
      <c r="W31" s="162"/>
      <c r="X31" s="155" t="s">
        <v>220</v>
      </c>
      <c r="Y31" s="155" t="s">
        <v>220</v>
      </c>
      <c r="Z31" s="158" t="s">
        <v>222</v>
      </c>
      <c r="AA31" s="158"/>
      <c r="AB31" s="158"/>
      <c r="AC31" s="158"/>
      <c r="AD31" s="158"/>
      <c r="AE31" s="158"/>
      <c r="AF31" s="158"/>
      <c r="AG31" s="158"/>
      <c r="AH31" s="158"/>
      <c r="AI31" s="163"/>
      <c r="AJ31" s="11" t="s">
        <v>171</v>
      </c>
      <c r="AK31" s="11" t="s">
        <v>172</v>
      </c>
    </row>
    <row r="32" spans="1:37" ht="9.75">
      <c r="A32" s="153">
        <v>17</v>
      </c>
      <c r="B32" s="154" t="s">
        <v>219</v>
      </c>
      <c r="C32" s="155" t="s">
        <v>223</v>
      </c>
      <c r="D32" s="164" t="s">
        <v>224</v>
      </c>
      <c r="E32" s="157">
        <v>9</v>
      </c>
      <c r="F32" s="158" t="s">
        <v>214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200</v>
      </c>
      <c r="Q32" s="157"/>
      <c r="R32" s="157"/>
      <c r="S32" s="157"/>
      <c r="T32" s="161"/>
      <c r="U32" s="161"/>
      <c r="V32" s="161" t="s">
        <v>97</v>
      </c>
      <c r="W32" s="162"/>
      <c r="X32" s="155" t="s">
        <v>223</v>
      </c>
      <c r="Y32" s="155" t="s">
        <v>223</v>
      </c>
      <c r="Z32" s="158" t="s">
        <v>222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171</v>
      </c>
      <c r="AK32" s="11" t="s">
        <v>172</v>
      </c>
    </row>
    <row r="33" spans="1:37" ht="9.75">
      <c r="A33" s="153">
        <v>18</v>
      </c>
      <c r="B33" s="154" t="s">
        <v>225</v>
      </c>
      <c r="C33" s="155" t="s">
        <v>226</v>
      </c>
      <c r="D33" s="164" t="s">
        <v>227</v>
      </c>
      <c r="E33" s="157">
        <v>4.08</v>
      </c>
      <c r="F33" s="158" t="s">
        <v>168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200</v>
      </c>
      <c r="Q33" s="157"/>
      <c r="R33" s="157"/>
      <c r="S33" s="157"/>
      <c r="T33" s="161"/>
      <c r="U33" s="161"/>
      <c r="V33" s="161" t="s">
        <v>97</v>
      </c>
      <c r="W33" s="162"/>
      <c r="X33" s="155" t="s">
        <v>228</v>
      </c>
      <c r="Y33" s="155" t="s">
        <v>226</v>
      </c>
      <c r="Z33" s="158" t="s">
        <v>222</v>
      </c>
      <c r="AA33" s="158"/>
      <c r="AB33" s="158"/>
      <c r="AC33" s="158"/>
      <c r="AD33" s="158"/>
      <c r="AE33" s="158"/>
      <c r="AF33" s="158"/>
      <c r="AG33" s="158"/>
      <c r="AH33" s="158"/>
      <c r="AI33" s="163"/>
      <c r="AJ33" s="11" t="s">
        <v>171</v>
      </c>
      <c r="AK33" s="11" t="s">
        <v>172</v>
      </c>
    </row>
    <row r="34" spans="1:37" ht="9.75">
      <c r="A34" s="153">
        <v>19</v>
      </c>
      <c r="B34" s="154" t="s">
        <v>219</v>
      </c>
      <c r="C34" s="155" t="s">
        <v>229</v>
      </c>
      <c r="D34" s="164" t="s">
        <v>230</v>
      </c>
      <c r="E34" s="157">
        <v>20.09</v>
      </c>
      <c r="F34" s="158" t="s">
        <v>168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200</v>
      </c>
      <c r="Q34" s="157"/>
      <c r="R34" s="157"/>
      <c r="S34" s="157"/>
      <c r="T34" s="161"/>
      <c r="U34" s="161"/>
      <c r="V34" s="161" t="s">
        <v>97</v>
      </c>
      <c r="W34" s="162"/>
      <c r="X34" s="155" t="s">
        <v>229</v>
      </c>
      <c r="Y34" s="155" t="s">
        <v>229</v>
      </c>
      <c r="Z34" s="158" t="s">
        <v>222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171</v>
      </c>
      <c r="AK34" s="11" t="s">
        <v>172</v>
      </c>
    </row>
    <row r="35" spans="1:37" ht="9.75">
      <c r="A35" s="153">
        <v>20</v>
      </c>
      <c r="B35" s="154" t="s">
        <v>219</v>
      </c>
      <c r="C35" s="155" t="s">
        <v>231</v>
      </c>
      <c r="D35" s="164" t="s">
        <v>232</v>
      </c>
      <c r="E35" s="157">
        <v>80.36</v>
      </c>
      <c r="F35" s="158" t="s">
        <v>214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200</v>
      </c>
      <c r="Q35" s="157"/>
      <c r="R35" s="157"/>
      <c r="S35" s="157"/>
      <c r="T35" s="161"/>
      <c r="U35" s="161"/>
      <c r="V35" s="161" t="s">
        <v>97</v>
      </c>
      <c r="W35" s="162"/>
      <c r="X35" s="155" t="s">
        <v>231</v>
      </c>
      <c r="Y35" s="155" t="s">
        <v>231</v>
      </c>
      <c r="Z35" s="158" t="s">
        <v>222</v>
      </c>
      <c r="AA35" s="158"/>
      <c r="AB35" s="158"/>
      <c r="AC35" s="158"/>
      <c r="AD35" s="158"/>
      <c r="AE35" s="158"/>
      <c r="AF35" s="158"/>
      <c r="AG35" s="158"/>
      <c r="AH35" s="158"/>
      <c r="AI35" s="163"/>
      <c r="AJ35" s="11" t="s">
        <v>171</v>
      </c>
      <c r="AK35" s="11" t="s">
        <v>172</v>
      </c>
    </row>
    <row r="36" spans="1:37" ht="9.75">
      <c r="A36" s="153">
        <v>21</v>
      </c>
      <c r="B36" s="154" t="s">
        <v>219</v>
      </c>
      <c r="C36" s="155" t="s">
        <v>233</v>
      </c>
      <c r="D36" s="164" t="s">
        <v>234</v>
      </c>
      <c r="E36" s="157">
        <v>80.36</v>
      </c>
      <c r="F36" s="158" t="s">
        <v>214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200</v>
      </c>
      <c r="Q36" s="157"/>
      <c r="R36" s="157"/>
      <c r="S36" s="157"/>
      <c r="T36" s="161"/>
      <c r="U36" s="161"/>
      <c r="V36" s="161" t="s">
        <v>97</v>
      </c>
      <c r="W36" s="162"/>
      <c r="X36" s="155" t="s">
        <v>233</v>
      </c>
      <c r="Y36" s="155" t="s">
        <v>233</v>
      </c>
      <c r="Z36" s="158" t="s">
        <v>222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171</v>
      </c>
      <c r="AK36" s="11" t="s">
        <v>172</v>
      </c>
    </row>
    <row r="37" spans="1:37" ht="9.75">
      <c r="A37" s="153">
        <v>22</v>
      </c>
      <c r="B37" s="154" t="s">
        <v>219</v>
      </c>
      <c r="C37" s="155" t="s">
        <v>235</v>
      </c>
      <c r="D37" s="164" t="s">
        <v>236</v>
      </c>
      <c r="E37" s="157">
        <v>1.14</v>
      </c>
      <c r="F37" s="158" t="s">
        <v>237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200</v>
      </c>
      <c r="Q37" s="157"/>
      <c r="R37" s="157"/>
      <c r="S37" s="157"/>
      <c r="T37" s="161"/>
      <c r="U37" s="161"/>
      <c r="V37" s="161" t="s">
        <v>97</v>
      </c>
      <c r="W37" s="162"/>
      <c r="X37" s="155" t="s">
        <v>235</v>
      </c>
      <c r="Y37" s="155" t="s">
        <v>235</v>
      </c>
      <c r="Z37" s="158" t="s">
        <v>222</v>
      </c>
      <c r="AA37" s="158"/>
      <c r="AB37" s="158"/>
      <c r="AC37" s="158"/>
      <c r="AD37" s="158"/>
      <c r="AE37" s="158"/>
      <c r="AF37" s="158"/>
      <c r="AG37" s="158"/>
      <c r="AH37" s="158"/>
      <c r="AI37" s="163"/>
      <c r="AJ37" s="11" t="s">
        <v>171</v>
      </c>
      <c r="AK37" s="11" t="s">
        <v>172</v>
      </c>
    </row>
    <row r="38" spans="1:35" ht="9.75">
      <c r="A38" s="153"/>
      <c r="B38" s="154"/>
      <c r="C38" s="155"/>
      <c r="D38" s="165" t="s">
        <v>238</v>
      </c>
      <c r="E38" s="159"/>
      <c r="F38" s="158"/>
      <c r="G38" s="159"/>
      <c r="H38" s="159"/>
      <c r="I38" s="159"/>
      <c r="J38" s="159"/>
      <c r="K38" s="160"/>
      <c r="L38" s="160"/>
      <c r="M38" s="157"/>
      <c r="N38" s="157"/>
      <c r="O38" s="158"/>
      <c r="P38" s="158"/>
      <c r="Q38" s="157"/>
      <c r="R38" s="157"/>
      <c r="S38" s="157"/>
      <c r="T38" s="161"/>
      <c r="U38" s="161"/>
      <c r="V38" s="161"/>
      <c r="W38" s="162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63"/>
    </row>
    <row r="39" spans="1:35" ht="9.75">
      <c r="A39" s="153"/>
      <c r="B39" s="154"/>
      <c r="C39" s="155"/>
      <c r="D39" s="156" t="s">
        <v>239</v>
      </c>
      <c r="E39" s="157"/>
      <c r="F39" s="158"/>
      <c r="G39" s="159"/>
      <c r="H39" s="159"/>
      <c r="I39" s="159"/>
      <c r="J39" s="159"/>
      <c r="K39" s="160"/>
      <c r="L39" s="160"/>
      <c r="M39" s="157"/>
      <c r="N39" s="157"/>
      <c r="O39" s="158"/>
      <c r="P39" s="158"/>
      <c r="Q39" s="157"/>
      <c r="R39" s="157"/>
      <c r="S39" s="157"/>
      <c r="T39" s="161"/>
      <c r="U39" s="161"/>
      <c r="V39" s="161"/>
      <c r="W39" s="162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63"/>
    </row>
    <row r="40" spans="1:37" ht="9.75">
      <c r="A40" s="153">
        <v>23</v>
      </c>
      <c r="B40" s="154" t="s">
        <v>219</v>
      </c>
      <c r="C40" s="155" t="s">
        <v>240</v>
      </c>
      <c r="D40" s="164" t="s">
        <v>241</v>
      </c>
      <c r="E40" s="157">
        <v>45.802</v>
      </c>
      <c r="F40" s="158" t="s">
        <v>168</v>
      </c>
      <c r="G40" s="159"/>
      <c r="H40" s="159"/>
      <c r="I40" s="159"/>
      <c r="J40" s="159"/>
      <c r="K40" s="160"/>
      <c r="L40" s="160"/>
      <c r="M40" s="157"/>
      <c r="N40" s="157"/>
      <c r="O40" s="158"/>
      <c r="P40" s="158" t="s">
        <v>242</v>
      </c>
      <c r="Q40" s="157"/>
      <c r="R40" s="157"/>
      <c r="S40" s="157"/>
      <c r="T40" s="161"/>
      <c r="U40" s="161"/>
      <c r="V40" s="161" t="s">
        <v>97</v>
      </c>
      <c r="W40" s="162"/>
      <c r="X40" s="155" t="s">
        <v>240</v>
      </c>
      <c r="Y40" s="155" t="s">
        <v>240</v>
      </c>
      <c r="Z40" s="158" t="s">
        <v>243</v>
      </c>
      <c r="AA40" s="158"/>
      <c r="AB40" s="158"/>
      <c r="AC40" s="158"/>
      <c r="AD40" s="158"/>
      <c r="AE40" s="158"/>
      <c r="AF40" s="158"/>
      <c r="AG40" s="158"/>
      <c r="AH40" s="158"/>
      <c r="AI40" s="163"/>
      <c r="AJ40" s="11" t="s">
        <v>171</v>
      </c>
      <c r="AK40" s="11" t="s">
        <v>172</v>
      </c>
    </row>
    <row r="41" spans="1:37" ht="9.75">
      <c r="A41" s="153">
        <v>24</v>
      </c>
      <c r="B41" s="154" t="s">
        <v>219</v>
      </c>
      <c r="C41" s="155" t="s">
        <v>244</v>
      </c>
      <c r="D41" s="164" t="s">
        <v>245</v>
      </c>
      <c r="E41" s="157">
        <v>6</v>
      </c>
      <c r="F41" s="158" t="s">
        <v>246</v>
      </c>
      <c r="G41" s="159"/>
      <c r="H41" s="159"/>
      <c r="I41" s="159"/>
      <c r="J41" s="159"/>
      <c r="K41" s="160"/>
      <c r="L41" s="160"/>
      <c r="M41" s="157"/>
      <c r="N41" s="157"/>
      <c r="O41" s="158"/>
      <c r="P41" s="158" t="s">
        <v>242</v>
      </c>
      <c r="Q41" s="157"/>
      <c r="R41" s="157"/>
      <c r="S41" s="157"/>
      <c r="T41" s="161"/>
      <c r="U41" s="161"/>
      <c r="V41" s="161" t="s">
        <v>97</v>
      </c>
      <c r="W41" s="162"/>
      <c r="X41" s="155" t="s">
        <v>244</v>
      </c>
      <c r="Y41" s="155" t="s">
        <v>244</v>
      </c>
      <c r="Z41" s="158" t="s">
        <v>243</v>
      </c>
      <c r="AA41" s="158"/>
      <c r="AB41" s="158"/>
      <c r="AC41" s="158"/>
      <c r="AD41" s="158"/>
      <c r="AE41" s="158"/>
      <c r="AF41" s="158"/>
      <c r="AG41" s="158"/>
      <c r="AH41" s="158"/>
      <c r="AI41" s="163"/>
      <c r="AJ41" s="11" t="s">
        <v>171</v>
      </c>
      <c r="AK41" s="11" t="s">
        <v>172</v>
      </c>
    </row>
    <row r="42" spans="1:37" ht="9.75">
      <c r="A42" s="153">
        <v>25</v>
      </c>
      <c r="B42" s="154" t="s">
        <v>219</v>
      </c>
      <c r="C42" s="155" t="s">
        <v>247</v>
      </c>
      <c r="D42" s="164" t="s">
        <v>248</v>
      </c>
      <c r="E42" s="157">
        <v>2</v>
      </c>
      <c r="F42" s="158" t="s">
        <v>246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242</v>
      </c>
      <c r="Q42" s="157"/>
      <c r="R42" s="157"/>
      <c r="S42" s="157"/>
      <c r="T42" s="161"/>
      <c r="U42" s="161"/>
      <c r="V42" s="161" t="s">
        <v>97</v>
      </c>
      <c r="W42" s="162"/>
      <c r="X42" s="155" t="s">
        <v>247</v>
      </c>
      <c r="Y42" s="155" t="s">
        <v>247</v>
      </c>
      <c r="Z42" s="158" t="s">
        <v>243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171</v>
      </c>
      <c r="AK42" s="11" t="s">
        <v>172</v>
      </c>
    </row>
    <row r="43" spans="1:37" ht="9.75">
      <c r="A43" s="153">
        <v>26</v>
      </c>
      <c r="B43" s="154" t="s">
        <v>219</v>
      </c>
      <c r="C43" s="155" t="s">
        <v>249</v>
      </c>
      <c r="D43" s="164" t="s">
        <v>250</v>
      </c>
      <c r="E43" s="157">
        <v>12</v>
      </c>
      <c r="F43" s="158" t="s">
        <v>246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242</v>
      </c>
      <c r="Q43" s="157"/>
      <c r="R43" s="157"/>
      <c r="S43" s="157"/>
      <c r="T43" s="161"/>
      <c r="U43" s="161"/>
      <c r="V43" s="161" t="s">
        <v>97</v>
      </c>
      <c r="W43" s="162"/>
      <c r="X43" s="155" t="s">
        <v>251</v>
      </c>
      <c r="Y43" s="155" t="s">
        <v>249</v>
      </c>
      <c r="Z43" s="158" t="s">
        <v>243</v>
      </c>
      <c r="AA43" s="158"/>
      <c r="AB43" s="158"/>
      <c r="AC43" s="158"/>
      <c r="AD43" s="158"/>
      <c r="AE43" s="158"/>
      <c r="AF43" s="158"/>
      <c r="AG43" s="158"/>
      <c r="AH43" s="158"/>
      <c r="AI43" s="163"/>
      <c r="AJ43" s="11" t="s">
        <v>171</v>
      </c>
      <c r="AK43" s="11" t="s">
        <v>172</v>
      </c>
    </row>
    <row r="44" spans="1:37" ht="9.75">
      <c r="A44" s="153">
        <v>27</v>
      </c>
      <c r="B44" s="154" t="s">
        <v>252</v>
      </c>
      <c r="C44" s="155" t="s">
        <v>253</v>
      </c>
      <c r="D44" s="164" t="s">
        <v>254</v>
      </c>
      <c r="E44" s="157">
        <v>2.741</v>
      </c>
      <c r="F44" s="158" t="s">
        <v>168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242</v>
      </c>
      <c r="Q44" s="157"/>
      <c r="R44" s="157"/>
      <c r="S44" s="157"/>
      <c r="T44" s="161"/>
      <c r="U44" s="161"/>
      <c r="V44" s="161" t="s">
        <v>97</v>
      </c>
      <c r="W44" s="162"/>
      <c r="X44" s="155" t="s">
        <v>253</v>
      </c>
      <c r="Y44" s="155" t="s">
        <v>253</v>
      </c>
      <c r="Z44" s="158" t="s">
        <v>255</v>
      </c>
      <c r="AA44" s="158"/>
      <c r="AB44" s="158"/>
      <c r="AC44" s="158"/>
      <c r="AD44" s="158"/>
      <c r="AE44" s="158"/>
      <c r="AF44" s="158"/>
      <c r="AG44" s="158"/>
      <c r="AH44" s="158"/>
      <c r="AI44" s="163"/>
      <c r="AJ44" s="11" t="s">
        <v>171</v>
      </c>
      <c r="AK44" s="11" t="s">
        <v>172</v>
      </c>
    </row>
    <row r="45" spans="1:37" ht="9.75">
      <c r="A45" s="153">
        <v>28</v>
      </c>
      <c r="B45" s="154" t="s">
        <v>219</v>
      </c>
      <c r="C45" s="155" t="s">
        <v>256</v>
      </c>
      <c r="D45" s="164" t="s">
        <v>257</v>
      </c>
      <c r="E45" s="157">
        <v>7.013</v>
      </c>
      <c r="F45" s="158" t="s">
        <v>214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242</v>
      </c>
      <c r="Q45" s="157"/>
      <c r="R45" s="157"/>
      <c r="S45" s="157"/>
      <c r="T45" s="161"/>
      <c r="U45" s="161"/>
      <c r="V45" s="161" t="s">
        <v>97</v>
      </c>
      <c r="W45" s="162"/>
      <c r="X45" s="155" t="s">
        <v>256</v>
      </c>
      <c r="Y45" s="155" t="s">
        <v>256</v>
      </c>
      <c r="Z45" s="158" t="s">
        <v>222</v>
      </c>
      <c r="AA45" s="158"/>
      <c r="AB45" s="158"/>
      <c r="AC45" s="158"/>
      <c r="AD45" s="158"/>
      <c r="AE45" s="158"/>
      <c r="AF45" s="158"/>
      <c r="AG45" s="158"/>
      <c r="AH45" s="158"/>
      <c r="AI45" s="163"/>
      <c r="AJ45" s="11" t="s">
        <v>171</v>
      </c>
      <c r="AK45" s="11" t="s">
        <v>172</v>
      </c>
    </row>
    <row r="46" spans="1:37" ht="9.75">
      <c r="A46" s="153">
        <v>29</v>
      </c>
      <c r="B46" s="154" t="s">
        <v>219</v>
      </c>
      <c r="C46" s="155" t="s">
        <v>258</v>
      </c>
      <c r="D46" s="164" t="s">
        <v>259</v>
      </c>
      <c r="E46" s="157">
        <v>7.013</v>
      </c>
      <c r="F46" s="158" t="s">
        <v>214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242</v>
      </c>
      <c r="Q46" s="157"/>
      <c r="R46" s="157"/>
      <c r="S46" s="157"/>
      <c r="T46" s="161"/>
      <c r="U46" s="161"/>
      <c r="V46" s="161" t="s">
        <v>97</v>
      </c>
      <c r="W46" s="162"/>
      <c r="X46" s="155" t="s">
        <v>258</v>
      </c>
      <c r="Y46" s="155" t="s">
        <v>258</v>
      </c>
      <c r="Z46" s="158" t="s">
        <v>222</v>
      </c>
      <c r="AA46" s="158"/>
      <c r="AB46" s="158"/>
      <c r="AC46" s="158"/>
      <c r="AD46" s="158"/>
      <c r="AE46" s="158"/>
      <c r="AF46" s="158"/>
      <c r="AG46" s="158"/>
      <c r="AH46" s="158"/>
      <c r="AI46" s="163"/>
      <c r="AJ46" s="11" t="s">
        <v>171</v>
      </c>
      <c r="AK46" s="11" t="s">
        <v>172</v>
      </c>
    </row>
    <row r="47" spans="1:37" ht="9.75">
      <c r="A47" s="153">
        <v>30</v>
      </c>
      <c r="B47" s="154" t="s">
        <v>219</v>
      </c>
      <c r="C47" s="155" t="s">
        <v>260</v>
      </c>
      <c r="D47" s="164" t="s">
        <v>261</v>
      </c>
      <c r="E47" s="157">
        <v>0.334</v>
      </c>
      <c r="F47" s="158" t="s">
        <v>237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242</v>
      </c>
      <c r="Q47" s="157"/>
      <c r="R47" s="157"/>
      <c r="S47" s="157"/>
      <c r="T47" s="161"/>
      <c r="U47" s="161"/>
      <c r="V47" s="161" t="s">
        <v>97</v>
      </c>
      <c r="W47" s="162"/>
      <c r="X47" s="155" t="s">
        <v>260</v>
      </c>
      <c r="Y47" s="155" t="s">
        <v>260</v>
      </c>
      <c r="Z47" s="158" t="s">
        <v>222</v>
      </c>
      <c r="AA47" s="158"/>
      <c r="AB47" s="158"/>
      <c r="AC47" s="158"/>
      <c r="AD47" s="158"/>
      <c r="AE47" s="158"/>
      <c r="AF47" s="158"/>
      <c r="AG47" s="158"/>
      <c r="AH47" s="158"/>
      <c r="AI47" s="163"/>
      <c r="AJ47" s="11" t="s">
        <v>171</v>
      </c>
      <c r="AK47" s="11" t="s">
        <v>172</v>
      </c>
    </row>
    <row r="48" spans="1:37" ht="9.75">
      <c r="A48" s="153">
        <v>31</v>
      </c>
      <c r="B48" s="154" t="s">
        <v>219</v>
      </c>
      <c r="C48" s="155" t="s">
        <v>262</v>
      </c>
      <c r="D48" s="164" t="s">
        <v>263</v>
      </c>
      <c r="E48" s="157">
        <v>45.63</v>
      </c>
      <c r="F48" s="158" t="s">
        <v>214</v>
      </c>
      <c r="G48" s="159"/>
      <c r="H48" s="159"/>
      <c r="I48" s="159"/>
      <c r="J48" s="159"/>
      <c r="K48" s="160"/>
      <c r="L48" s="160"/>
      <c r="M48" s="157"/>
      <c r="N48" s="157"/>
      <c r="O48" s="158"/>
      <c r="P48" s="158" t="s">
        <v>242</v>
      </c>
      <c r="Q48" s="157"/>
      <c r="R48" s="157"/>
      <c r="S48" s="157"/>
      <c r="T48" s="161"/>
      <c r="U48" s="161"/>
      <c r="V48" s="161" t="s">
        <v>97</v>
      </c>
      <c r="W48" s="162"/>
      <c r="X48" s="155" t="s">
        <v>264</v>
      </c>
      <c r="Y48" s="155" t="s">
        <v>262</v>
      </c>
      <c r="Z48" s="158" t="s">
        <v>243</v>
      </c>
      <c r="AA48" s="158"/>
      <c r="AB48" s="158"/>
      <c r="AC48" s="158"/>
      <c r="AD48" s="158"/>
      <c r="AE48" s="158"/>
      <c r="AF48" s="158"/>
      <c r="AG48" s="158"/>
      <c r="AH48" s="158"/>
      <c r="AI48" s="163"/>
      <c r="AJ48" s="11" t="s">
        <v>171</v>
      </c>
      <c r="AK48" s="11" t="s">
        <v>172</v>
      </c>
    </row>
    <row r="49" spans="1:35" ht="9.75">
      <c r="A49" s="153"/>
      <c r="B49" s="154"/>
      <c r="C49" s="155"/>
      <c r="D49" s="165" t="s">
        <v>265</v>
      </c>
      <c r="E49" s="159"/>
      <c r="F49" s="158"/>
      <c r="G49" s="159"/>
      <c r="H49" s="159"/>
      <c r="I49" s="159"/>
      <c r="J49" s="159"/>
      <c r="K49" s="160"/>
      <c r="L49" s="160"/>
      <c r="M49" s="157"/>
      <c r="N49" s="157"/>
      <c r="O49" s="158"/>
      <c r="P49" s="158"/>
      <c r="Q49" s="157"/>
      <c r="R49" s="157"/>
      <c r="S49" s="157"/>
      <c r="T49" s="161"/>
      <c r="U49" s="161"/>
      <c r="V49" s="161"/>
      <c r="W49" s="162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63"/>
    </row>
    <row r="50" spans="1:35" ht="9.75">
      <c r="A50" s="153"/>
      <c r="B50" s="154"/>
      <c r="C50" s="155"/>
      <c r="D50" s="156" t="s">
        <v>266</v>
      </c>
      <c r="E50" s="157"/>
      <c r="F50" s="158"/>
      <c r="G50" s="159"/>
      <c r="H50" s="159"/>
      <c r="I50" s="159"/>
      <c r="J50" s="159"/>
      <c r="K50" s="160"/>
      <c r="L50" s="160"/>
      <c r="M50" s="157"/>
      <c r="N50" s="157"/>
      <c r="O50" s="158"/>
      <c r="P50" s="158"/>
      <c r="Q50" s="157"/>
      <c r="R50" s="157"/>
      <c r="S50" s="157"/>
      <c r="T50" s="161"/>
      <c r="U50" s="161"/>
      <c r="V50" s="161"/>
      <c r="W50" s="162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63"/>
    </row>
    <row r="51" spans="1:37" ht="20.25">
      <c r="A51" s="153">
        <v>32</v>
      </c>
      <c r="B51" s="154" t="s">
        <v>267</v>
      </c>
      <c r="C51" s="155" t="s">
        <v>268</v>
      </c>
      <c r="D51" s="164" t="s">
        <v>269</v>
      </c>
      <c r="E51" s="157">
        <v>10</v>
      </c>
      <c r="F51" s="158" t="s">
        <v>246</v>
      </c>
      <c r="G51" s="159"/>
      <c r="H51" s="159"/>
      <c r="I51" s="159"/>
      <c r="J51" s="159"/>
      <c r="K51" s="160"/>
      <c r="L51" s="160"/>
      <c r="M51" s="157"/>
      <c r="N51" s="157"/>
      <c r="O51" s="158"/>
      <c r="P51" s="158" t="s">
        <v>270</v>
      </c>
      <c r="Q51" s="157"/>
      <c r="R51" s="157"/>
      <c r="S51" s="157"/>
      <c r="T51" s="161"/>
      <c r="U51" s="161"/>
      <c r="V51" s="161" t="s">
        <v>97</v>
      </c>
      <c r="W51" s="162"/>
      <c r="X51" s="155" t="s">
        <v>271</v>
      </c>
      <c r="Y51" s="155" t="s">
        <v>268</v>
      </c>
      <c r="Z51" s="158" t="s">
        <v>272</v>
      </c>
      <c r="AA51" s="158"/>
      <c r="AB51" s="158"/>
      <c r="AC51" s="158"/>
      <c r="AD51" s="158"/>
      <c r="AE51" s="158"/>
      <c r="AF51" s="158"/>
      <c r="AG51" s="158"/>
      <c r="AH51" s="158"/>
      <c r="AI51" s="163"/>
      <c r="AJ51" s="11" t="s">
        <v>171</v>
      </c>
      <c r="AK51" s="11" t="s">
        <v>172</v>
      </c>
    </row>
    <row r="52" spans="1:37" ht="9.75">
      <c r="A52" s="153">
        <v>33</v>
      </c>
      <c r="B52" s="154" t="s">
        <v>274</v>
      </c>
      <c r="C52" s="155" t="s">
        <v>275</v>
      </c>
      <c r="D52" s="164" t="s">
        <v>276</v>
      </c>
      <c r="E52" s="157">
        <v>123</v>
      </c>
      <c r="F52" s="158" t="s">
        <v>204</v>
      </c>
      <c r="G52" s="159"/>
      <c r="H52" s="159"/>
      <c r="I52" s="159"/>
      <c r="J52" s="159"/>
      <c r="K52" s="160"/>
      <c r="L52" s="160"/>
      <c r="M52" s="157"/>
      <c r="N52" s="157"/>
      <c r="O52" s="158"/>
      <c r="P52" s="158" t="s">
        <v>270</v>
      </c>
      <c r="Q52" s="157"/>
      <c r="R52" s="157"/>
      <c r="S52" s="157"/>
      <c r="T52" s="161"/>
      <c r="U52" s="161"/>
      <c r="V52" s="161" t="s">
        <v>90</v>
      </c>
      <c r="W52" s="162"/>
      <c r="X52" s="155" t="s">
        <v>277</v>
      </c>
      <c r="Y52" s="155" t="s">
        <v>275</v>
      </c>
      <c r="Z52" s="158" t="s">
        <v>278</v>
      </c>
      <c r="AA52" s="158" t="s">
        <v>279</v>
      </c>
      <c r="AB52" s="158"/>
      <c r="AC52" s="158"/>
      <c r="AD52" s="158"/>
      <c r="AE52" s="158"/>
      <c r="AF52" s="158"/>
      <c r="AG52" s="158"/>
      <c r="AH52" s="158"/>
      <c r="AI52" s="163"/>
      <c r="AJ52" s="11" t="s">
        <v>280</v>
      </c>
      <c r="AK52" s="11" t="s">
        <v>172</v>
      </c>
    </row>
    <row r="53" spans="1:37" ht="9.75">
      <c r="A53" s="153">
        <v>34</v>
      </c>
      <c r="B53" s="154" t="s">
        <v>219</v>
      </c>
      <c r="C53" s="155" t="s">
        <v>281</v>
      </c>
      <c r="D53" s="164" t="s">
        <v>282</v>
      </c>
      <c r="E53" s="157">
        <v>2.25</v>
      </c>
      <c r="F53" s="158" t="s">
        <v>168</v>
      </c>
      <c r="G53" s="159"/>
      <c r="H53" s="159"/>
      <c r="I53" s="159"/>
      <c r="J53" s="159"/>
      <c r="K53" s="160"/>
      <c r="L53" s="160"/>
      <c r="M53" s="157"/>
      <c r="N53" s="157"/>
      <c r="O53" s="158"/>
      <c r="P53" s="158" t="s">
        <v>270</v>
      </c>
      <c r="Q53" s="157"/>
      <c r="R53" s="157"/>
      <c r="S53" s="157"/>
      <c r="T53" s="161"/>
      <c r="U53" s="161"/>
      <c r="V53" s="161" t="s">
        <v>97</v>
      </c>
      <c r="W53" s="162"/>
      <c r="X53" s="155" t="s">
        <v>283</v>
      </c>
      <c r="Y53" s="155" t="s">
        <v>281</v>
      </c>
      <c r="Z53" s="158" t="s">
        <v>284</v>
      </c>
      <c r="AA53" s="158"/>
      <c r="AB53" s="158"/>
      <c r="AC53" s="158"/>
      <c r="AD53" s="158"/>
      <c r="AE53" s="158"/>
      <c r="AF53" s="158"/>
      <c r="AG53" s="158"/>
      <c r="AH53" s="158"/>
      <c r="AI53" s="163"/>
      <c r="AJ53" s="11" t="s">
        <v>171</v>
      </c>
      <c r="AK53" s="11" t="s">
        <v>172</v>
      </c>
    </row>
    <row r="54" spans="1:37" ht="9.75">
      <c r="A54" s="153">
        <v>35</v>
      </c>
      <c r="B54" s="154" t="s">
        <v>219</v>
      </c>
      <c r="C54" s="155" t="s">
        <v>285</v>
      </c>
      <c r="D54" s="164" t="s">
        <v>286</v>
      </c>
      <c r="E54" s="157">
        <v>26.35</v>
      </c>
      <c r="F54" s="158" t="s">
        <v>214</v>
      </c>
      <c r="G54" s="159"/>
      <c r="H54" s="159"/>
      <c r="I54" s="159"/>
      <c r="J54" s="159"/>
      <c r="K54" s="160"/>
      <c r="L54" s="160"/>
      <c r="M54" s="157"/>
      <c r="N54" s="157"/>
      <c r="O54" s="158"/>
      <c r="P54" s="158" t="s">
        <v>270</v>
      </c>
      <c r="Q54" s="157"/>
      <c r="R54" s="157"/>
      <c r="S54" s="157"/>
      <c r="T54" s="161"/>
      <c r="U54" s="161"/>
      <c r="V54" s="161" t="s">
        <v>97</v>
      </c>
      <c r="W54" s="162"/>
      <c r="X54" s="155" t="s">
        <v>285</v>
      </c>
      <c r="Y54" s="155" t="s">
        <v>285</v>
      </c>
      <c r="Z54" s="158" t="s">
        <v>222</v>
      </c>
      <c r="AA54" s="158"/>
      <c r="AB54" s="158"/>
      <c r="AC54" s="158"/>
      <c r="AD54" s="158"/>
      <c r="AE54" s="158"/>
      <c r="AF54" s="158"/>
      <c r="AG54" s="158"/>
      <c r="AH54" s="158"/>
      <c r="AI54" s="163"/>
      <c r="AJ54" s="11" t="s">
        <v>171</v>
      </c>
      <c r="AK54" s="11" t="s">
        <v>172</v>
      </c>
    </row>
    <row r="55" spans="1:37" ht="9.75">
      <c r="A55" s="153">
        <v>36</v>
      </c>
      <c r="B55" s="154" t="s">
        <v>219</v>
      </c>
      <c r="C55" s="155" t="s">
        <v>287</v>
      </c>
      <c r="D55" s="164" t="s">
        <v>288</v>
      </c>
      <c r="E55" s="157">
        <v>26.35</v>
      </c>
      <c r="F55" s="158" t="s">
        <v>214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270</v>
      </c>
      <c r="Q55" s="157"/>
      <c r="R55" s="157"/>
      <c r="S55" s="157"/>
      <c r="T55" s="161"/>
      <c r="U55" s="161"/>
      <c r="V55" s="161" t="s">
        <v>97</v>
      </c>
      <c r="W55" s="162"/>
      <c r="X55" s="155" t="s">
        <v>287</v>
      </c>
      <c r="Y55" s="155" t="s">
        <v>287</v>
      </c>
      <c r="Z55" s="158" t="s">
        <v>222</v>
      </c>
      <c r="AA55" s="158"/>
      <c r="AB55" s="158"/>
      <c r="AC55" s="158"/>
      <c r="AD55" s="158"/>
      <c r="AE55" s="158"/>
      <c r="AF55" s="158"/>
      <c r="AG55" s="158"/>
      <c r="AH55" s="158"/>
      <c r="AI55" s="163"/>
      <c r="AJ55" s="11" t="s">
        <v>171</v>
      </c>
      <c r="AK55" s="11" t="s">
        <v>172</v>
      </c>
    </row>
    <row r="56" spans="1:37" ht="9.75">
      <c r="A56" s="153">
        <v>37</v>
      </c>
      <c r="B56" s="154" t="s">
        <v>219</v>
      </c>
      <c r="C56" s="155" t="s">
        <v>289</v>
      </c>
      <c r="D56" s="164" t="s">
        <v>290</v>
      </c>
      <c r="E56" s="157">
        <v>40.95</v>
      </c>
      <c r="F56" s="158" t="s">
        <v>214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270</v>
      </c>
      <c r="Q56" s="157"/>
      <c r="R56" s="157"/>
      <c r="S56" s="157"/>
      <c r="T56" s="161"/>
      <c r="U56" s="161"/>
      <c r="V56" s="161" t="s">
        <v>97</v>
      </c>
      <c r="W56" s="162"/>
      <c r="X56" s="155" t="s">
        <v>289</v>
      </c>
      <c r="Y56" s="155" t="s">
        <v>289</v>
      </c>
      <c r="Z56" s="158" t="s">
        <v>222</v>
      </c>
      <c r="AA56" s="158"/>
      <c r="AB56" s="158"/>
      <c r="AC56" s="158"/>
      <c r="AD56" s="158"/>
      <c r="AE56" s="158"/>
      <c r="AF56" s="158"/>
      <c r="AG56" s="158"/>
      <c r="AH56" s="158"/>
      <c r="AI56" s="163"/>
      <c r="AJ56" s="11" t="s">
        <v>171</v>
      </c>
      <c r="AK56" s="11" t="s">
        <v>172</v>
      </c>
    </row>
    <row r="57" spans="1:37" ht="9.75">
      <c r="A57" s="153">
        <v>38</v>
      </c>
      <c r="B57" s="154" t="s">
        <v>219</v>
      </c>
      <c r="C57" s="155" t="s">
        <v>291</v>
      </c>
      <c r="D57" s="164" t="s">
        <v>292</v>
      </c>
      <c r="E57" s="157">
        <v>40.95</v>
      </c>
      <c r="F57" s="158" t="s">
        <v>214</v>
      </c>
      <c r="G57" s="159"/>
      <c r="H57" s="159"/>
      <c r="I57" s="159"/>
      <c r="J57" s="159"/>
      <c r="K57" s="160"/>
      <c r="L57" s="160"/>
      <c r="M57" s="157"/>
      <c r="N57" s="157"/>
      <c r="O57" s="158"/>
      <c r="P57" s="158" t="s">
        <v>270</v>
      </c>
      <c r="Q57" s="157"/>
      <c r="R57" s="157"/>
      <c r="S57" s="157"/>
      <c r="T57" s="161"/>
      <c r="U57" s="161"/>
      <c r="V57" s="161" t="s">
        <v>97</v>
      </c>
      <c r="W57" s="162"/>
      <c r="X57" s="155" t="s">
        <v>291</v>
      </c>
      <c r="Y57" s="155" t="s">
        <v>291</v>
      </c>
      <c r="Z57" s="158" t="s">
        <v>222</v>
      </c>
      <c r="AA57" s="158"/>
      <c r="AB57" s="158"/>
      <c r="AC57" s="158"/>
      <c r="AD57" s="158"/>
      <c r="AE57" s="158"/>
      <c r="AF57" s="158"/>
      <c r="AG57" s="158"/>
      <c r="AH57" s="158"/>
      <c r="AI57" s="163"/>
      <c r="AJ57" s="11" t="s">
        <v>171</v>
      </c>
      <c r="AK57" s="11" t="s">
        <v>172</v>
      </c>
    </row>
    <row r="58" spans="1:37" ht="9.75">
      <c r="A58" s="153">
        <v>39</v>
      </c>
      <c r="B58" s="154" t="s">
        <v>219</v>
      </c>
      <c r="C58" s="155" t="s">
        <v>293</v>
      </c>
      <c r="D58" s="164" t="s">
        <v>294</v>
      </c>
      <c r="E58" s="157">
        <v>0.271</v>
      </c>
      <c r="F58" s="158" t="s">
        <v>237</v>
      </c>
      <c r="G58" s="159"/>
      <c r="H58" s="159"/>
      <c r="I58" s="159"/>
      <c r="J58" s="159"/>
      <c r="K58" s="160"/>
      <c r="L58" s="160"/>
      <c r="M58" s="157"/>
      <c r="N58" s="157"/>
      <c r="O58" s="158"/>
      <c r="P58" s="158" t="s">
        <v>270</v>
      </c>
      <c r="Q58" s="157"/>
      <c r="R58" s="157"/>
      <c r="S58" s="157"/>
      <c r="T58" s="161"/>
      <c r="U58" s="161"/>
      <c r="V58" s="161" t="s">
        <v>97</v>
      </c>
      <c r="W58" s="162"/>
      <c r="X58" s="155" t="s">
        <v>293</v>
      </c>
      <c r="Y58" s="155" t="s">
        <v>293</v>
      </c>
      <c r="Z58" s="158" t="s">
        <v>222</v>
      </c>
      <c r="AA58" s="158"/>
      <c r="AB58" s="158"/>
      <c r="AC58" s="158"/>
      <c r="AD58" s="158"/>
      <c r="AE58" s="158"/>
      <c r="AF58" s="158"/>
      <c r="AG58" s="158"/>
      <c r="AH58" s="158"/>
      <c r="AI58" s="163"/>
      <c r="AJ58" s="11" t="s">
        <v>171</v>
      </c>
      <c r="AK58" s="11" t="s">
        <v>172</v>
      </c>
    </row>
    <row r="59" spans="1:37" ht="9.75">
      <c r="A59" s="153">
        <v>40</v>
      </c>
      <c r="B59" s="154" t="s">
        <v>219</v>
      </c>
      <c r="C59" s="155" t="s">
        <v>295</v>
      </c>
      <c r="D59" s="164" t="s">
        <v>296</v>
      </c>
      <c r="E59" s="157">
        <v>8.088</v>
      </c>
      <c r="F59" s="158" t="s">
        <v>168</v>
      </c>
      <c r="G59" s="159"/>
      <c r="H59" s="159"/>
      <c r="I59" s="159"/>
      <c r="J59" s="159"/>
      <c r="K59" s="160"/>
      <c r="L59" s="160"/>
      <c r="M59" s="157"/>
      <c r="N59" s="157"/>
      <c r="O59" s="158"/>
      <c r="P59" s="158" t="s">
        <v>270</v>
      </c>
      <c r="Q59" s="157"/>
      <c r="R59" s="157"/>
      <c r="S59" s="157"/>
      <c r="T59" s="161"/>
      <c r="U59" s="161"/>
      <c r="V59" s="161" t="s">
        <v>97</v>
      </c>
      <c r="W59" s="162"/>
      <c r="X59" s="155" t="s">
        <v>295</v>
      </c>
      <c r="Y59" s="155" t="s">
        <v>295</v>
      </c>
      <c r="Z59" s="158" t="s">
        <v>222</v>
      </c>
      <c r="AA59" s="158"/>
      <c r="AB59" s="158"/>
      <c r="AC59" s="158"/>
      <c r="AD59" s="158"/>
      <c r="AE59" s="158"/>
      <c r="AF59" s="158"/>
      <c r="AG59" s="158"/>
      <c r="AH59" s="158"/>
      <c r="AI59" s="163"/>
      <c r="AJ59" s="11" t="s">
        <v>171</v>
      </c>
      <c r="AK59" s="11" t="s">
        <v>172</v>
      </c>
    </row>
    <row r="60" spans="1:37" ht="9.75">
      <c r="A60" s="153">
        <v>41</v>
      </c>
      <c r="B60" s="154" t="s">
        <v>219</v>
      </c>
      <c r="C60" s="155" t="s">
        <v>297</v>
      </c>
      <c r="D60" s="164" t="s">
        <v>298</v>
      </c>
      <c r="E60" s="157">
        <v>60.906</v>
      </c>
      <c r="F60" s="158" t="s">
        <v>214</v>
      </c>
      <c r="G60" s="159"/>
      <c r="H60" s="159"/>
      <c r="I60" s="159"/>
      <c r="J60" s="159"/>
      <c r="K60" s="160"/>
      <c r="L60" s="160"/>
      <c r="M60" s="157"/>
      <c r="N60" s="157"/>
      <c r="O60" s="158"/>
      <c r="P60" s="158" t="s">
        <v>270</v>
      </c>
      <c r="Q60" s="157"/>
      <c r="R60" s="157"/>
      <c r="S60" s="157"/>
      <c r="T60" s="161"/>
      <c r="U60" s="161"/>
      <c r="V60" s="161" t="s">
        <v>97</v>
      </c>
      <c r="W60" s="162"/>
      <c r="X60" s="155" t="s">
        <v>297</v>
      </c>
      <c r="Y60" s="155" t="s">
        <v>297</v>
      </c>
      <c r="Z60" s="158" t="s">
        <v>222</v>
      </c>
      <c r="AA60" s="158"/>
      <c r="AB60" s="158"/>
      <c r="AC60" s="158"/>
      <c r="AD60" s="158"/>
      <c r="AE60" s="158"/>
      <c r="AF60" s="158"/>
      <c r="AG60" s="158"/>
      <c r="AH60" s="158"/>
      <c r="AI60" s="163"/>
      <c r="AJ60" s="11" t="s">
        <v>171</v>
      </c>
      <c r="AK60" s="11" t="s">
        <v>172</v>
      </c>
    </row>
    <row r="61" spans="1:37" ht="9.75">
      <c r="A61" s="153">
        <v>42</v>
      </c>
      <c r="B61" s="154" t="s">
        <v>219</v>
      </c>
      <c r="C61" s="155" t="s">
        <v>299</v>
      </c>
      <c r="D61" s="164" t="s">
        <v>300</v>
      </c>
      <c r="E61" s="157">
        <v>60.906</v>
      </c>
      <c r="F61" s="158" t="s">
        <v>214</v>
      </c>
      <c r="G61" s="159"/>
      <c r="H61" s="159"/>
      <c r="I61" s="159"/>
      <c r="J61" s="159"/>
      <c r="K61" s="160"/>
      <c r="L61" s="160"/>
      <c r="M61" s="157"/>
      <c r="N61" s="157"/>
      <c r="O61" s="158"/>
      <c r="P61" s="158" t="s">
        <v>270</v>
      </c>
      <c r="Q61" s="157"/>
      <c r="R61" s="157"/>
      <c r="S61" s="157"/>
      <c r="T61" s="161"/>
      <c r="U61" s="161"/>
      <c r="V61" s="161" t="s">
        <v>97</v>
      </c>
      <c r="W61" s="162"/>
      <c r="X61" s="155" t="s">
        <v>299</v>
      </c>
      <c r="Y61" s="155" t="s">
        <v>299</v>
      </c>
      <c r="Z61" s="158" t="s">
        <v>222</v>
      </c>
      <c r="AA61" s="158"/>
      <c r="AB61" s="158"/>
      <c r="AC61" s="158"/>
      <c r="AD61" s="158"/>
      <c r="AE61" s="158"/>
      <c r="AF61" s="158"/>
      <c r="AG61" s="158"/>
      <c r="AH61" s="158"/>
      <c r="AI61" s="163"/>
      <c r="AJ61" s="11" t="s">
        <v>171</v>
      </c>
      <c r="AK61" s="11" t="s">
        <v>172</v>
      </c>
    </row>
    <row r="62" spans="1:37" ht="9.75">
      <c r="A62" s="153">
        <v>43</v>
      </c>
      <c r="B62" s="154" t="s">
        <v>219</v>
      </c>
      <c r="C62" s="155" t="s">
        <v>301</v>
      </c>
      <c r="D62" s="164" t="s">
        <v>302</v>
      </c>
      <c r="E62" s="157">
        <v>0.748</v>
      </c>
      <c r="F62" s="158" t="s">
        <v>237</v>
      </c>
      <c r="G62" s="159"/>
      <c r="H62" s="159"/>
      <c r="I62" s="159"/>
      <c r="J62" s="159"/>
      <c r="K62" s="160"/>
      <c r="L62" s="160"/>
      <c r="M62" s="157"/>
      <c r="N62" s="157"/>
      <c r="O62" s="158"/>
      <c r="P62" s="158" t="s">
        <v>270</v>
      </c>
      <c r="Q62" s="157"/>
      <c r="R62" s="157"/>
      <c r="S62" s="157"/>
      <c r="T62" s="161"/>
      <c r="U62" s="161"/>
      <c r="V62" s="161" t="s">
        <v>97</v>
      </c>
      <c r="W62" s="162"/>
      <c r="X62" s="155" t="s">
        <v>301</v>
      </c>
      <c r="Y62" s="155" t="s">
        <v>301</v>
      </c>
      <c r="Z62" s="158" t="s">
        <v>222</v>
      </c>
      <c r="AA62" s="158"/>
      <c r="AB62" s="158"/>
      <c r="AC62" s="158"/>
      <c r="AD62" s="158"/>
      <c r="AE62" s="158"/>
      <c r="AF62" s="158"/>
      <c r="AG62" s="158"/>
      <c r="AH62" s="158"/>
      <c r="AI62" s="163"/>
      <c r="AJ62" s="11" t="s">
        <v>171</v>
      </c>
      <c r="AK62" s="11" t="s">
        <v>172</v>
      </c>
    </row>
    <row r="63" spans="1:35" ht="9.75">
      <c r="A63" s="153"/>
      <c r="B63" s="154"/>
      <c r="C63" s="155"/>
      <c r="D63" s="165" t="s">
        <v>303</v>
      </c>
      <c r="E63" s="159"/>
      <c r="F63" s="158"/>
      <c r="G63" s="159"/>
      <c r="H63" s="159"/>
      <c r="I63" s="159"/>
      <c r="J63" s="159"/>
      <c r="K63" s="160"/>
      <c r="L63" s="160"/>
      <c r="M63" s="157"/>
      <c r="N63" s="157"/>
      <c r="O63" s="158"/>
      <c r="P63" s="158"/>
      <c r="Q63" s="157"/>
      <c r="R63" s="157"/>
      <c r="S63" s="157"/>
      <c r="T63" s="161"/>
      <c r="U63" s="161"/>
      <c r="V63" s="161"/>
      <c r="W63" s="162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63"/>
    </row>
    <row r="64" spans="1:35" ht="9.75">
      <c r="A64" s="153"/>
      <c r="B64" s="154"/>
      <c r="C64" s="155"/>
      <c r="D64" s="156" t="s">
        <v>304</v>
      </c>
      <c r="E64" s="157"/>
      <c r="F64" s="158"/>
      <c r="G64" s="159"/>
      <c r="H64" s="159"/>
      <c r="I64" s="159"/>
      <c r="J64" s="159"/>
      <c r="K64" s="160"/>
      <c r="L64" s="160"/>
      <c r="M64" s="157"/>
      <c r="N64" s="157"/>
      <c r="O64" s="158"/>
      <c r="P64" s="158"/>
      <c r="Q64" s="157"/>
      <c r="R64" s="157"/>
      <c r="S64" s="157"/>
      <c r="T64" s="161"/>
      <c r="U64" s="161"/>
      <c r="V64" s="161"/>
      <c r="W64" s="162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63"/>
    </row>
    <row r="65" spans="1:37" ht="20.25">
      <c r="A65" s="153">
        <v>44</v>
      </c>
      <c r="B65" s="154" t="s">
        <v>219</v>
      </c>
      <c r="C65" s="155" t="s">
        <v>305</v>
      </c>
      <c r="D65" s="164" t="s">
        <v>306</v>
      </c>
      <c r="E65" s="157">
        <v>252.986</v>
      </c>
      <c r="F65" s="158" t="s">
        <v>214</v>
      </c>
      <c r="G65" s="159"/>
      <c r="H65" s="159"/>
      <c r="I65" s="159"/>
      <c r="J65" s="159"/>
      <c r="K65" s="160"/>
      <c r="L65" s="160"/>
      <c r="M65" s="157"/>
      <c r="N65" s="157"/>
      <c r="O65" s="158"/>
      <c r="P65" s="158" t="s">
        <v>307</v>
      </c>
      <c r="Q65" s="157"/>
      <c r="R65" s="157"/>
      <c r="S65" s="157"/>
      <c r="T65" s="161"/>
      <c r="U65" s="161"/>
      <c r="V65" s="161" t="s">
        <v>97</v>
      </c>
      <c r="W65" s="162"/>
      <c r="X65" s="155" t="s">
        <v>305</v>
      </c>
      <c r="Y65" s="155" t="s">
        <v>305</v>
      </c>
      <c r="Z65" s="158" t="s">
        <v>308</v>
      </c>
      <c r="AA65" s="158"/>
      <c r="AB65" s="158"/>
      <c r="AC65" s="158"/>
      <c r="AD65" s="158"/>
      <c r="AE65" s="158"/>
      <c r="AF65" s="158"/>
      <c r="AG65" s="158"/>
      <c r="AH65" s="158"/>
      <c r="AI65" s="163"/>
      <c r="AJ65" s="11" t="s">
        <v>171</v>
      </c>
      <c r="AK65" s="11" t="s">
        <v>172</v>
      </c>
    </row>
    <row r="66" spans="1:37" ht="20.25">
      <c r="A66" s="153">
        <v>45</v>
      </c>
      <c r="B66" s="154" t="s">
        <v>219</v>
      </c>
      <c r="C66" s="155" t="s">
        <v>309</v>
      </c>
      <c r="D66" s="164" t="s">
        <v>310</v>
      </c>
      <c r="E66" s="157">
        <v>252.986</v>
      </c>
      <c r="F66" s="158" t="s">
        <v>214</v>
      </c>
      <c r="G66" s="159"/>
      <c r="H66" s="159"/>
      <c r="I66" s="159"/>
      <c r="J66" s="159"/>
      <c r="K66" s="160"/>
      <c r="L66" s="160"/>
      <c r="M66" s="157"/>
      <c r="N66" s="157"/>
      <c r="O66" s="158"/>
      <c r="P66" s="158" t="s">
        <v>307</v>
      </c>
      <c r="Q66" s="157"/>
      <c r="R66" s="157"/>
      <c r="S66" s="157"/>
      <c r="T66" s="161"/>
      <c r="U66" s="161"/>
      <c r="V66" s="161" t="s">
        <v>97</v>
      </c>
      <c r="W66" s="162"/>
      <c r="X66" s="155" t="s">
        <v>309</v>
      </c>
      <c r="Y66" s="155" t="s">
        <v>309</v>
      </c>
      <c r="Z66" s="158" t="s">
        <v>308</v>
      </c>
      <c r="AA66" s="158"/>
      <c r="AB66" s="158"/>
      <c r="AC66" s="158"/>
      <c r="AD66" s="158"/>
      <c r="AE66" s="158"/>
      <c r="AF66" s="158"/>
      <c r="AG66" s="158"/>
      <c r="AH66" s="158"/>
      <c r="AI66" s="163"/>
      <c r="AJ66" s="11" t="s">
        <v>171</v>
      </c>
      <c r="AK66" s="11" t="s">
        <v>172</v>
      </c>
    </row>
    <row r="67" spans="1:37" ht="20.25">
      <c r="A67" s="153">
        <v>46</v>
      </c>
      <c r="B67" s="154" t="s">
        <v>219</v>
      </c>
      <c r="C67" s="155" t="s">
        <v>311</v>
      </c>
      <c r="D67" s="164" t="s">
        <v>312</v>
      </c>
      <c r="E67" s="157">
        <v>252.986</v>
      </c>
      <c r="F67" s="158" t="s">
        <v>214</v>
      </c>
      <c r="G67" s="159"/>
      <c r="H67" s="159"/>
      <c r="I67" s="159"/>
      <c r="J67" s="159"/>
      <c r="K67" s="160"/>
      <c r="L67" s="160"/>
      <c r="M67" s="157"/>
      <c r="N67" s="157"/>
      <c r="O67" s="158"/>
      <c r="P67" s="158" t="s">
        <v>307</v>
      </c>
      <c r="Q67" s="157"/>
      <c r="R67" s="157"/>
      <c r="S67" s="157"/>
      <c r="T67" s="161"/>
      <c r="U67" s="161"/>
      <c r="V67" s="161" t="s">
        <v>97</v>
      </c>
      <c r="W67" s="162"/>
      <c r="X67" s="155" t="s">
        <v>311</v>
      </c>
      <c r="Y67" s="155" t="s">
        <v>311</v>
      </c>
      <c r="Z67" s="158" t="s">
        <v>308</v>
      </c>
      <c r="AA67" s="158"/>
      <c r="AB67" s="158"/>
      <c r="AC67" s="158"/>
      <c r="AD67" s="158"/>
      <c r="AE67" s="158"/>
      <c r="AF67" s="158"/>
      <c r="AG67" s="158"/>
      <c r="AH67" s="158"/>
      <c r="AI67" s="163"/>
      <c r="AJ67" s="11" t="s">
        <v>171</v>
      </c>
      <c r="AK67" s="11" t="s">
        <v>172</v>
      </c>
    </row>
    <row r="68" spans="1:37" ht="20.25">
      <c r="A68" s="153">
        <v>47</v>
      </c>
      <c r="B68" s="154" t="s">
        <v>219</v>
      </c>
      <c r="C68" s="155" t="s">
        <v>313</v>
      </c>
      <c r="D68" s="164" t="s">
        <v>314</v>
      </c>
      <c r="E68" s="157">
        <v>235.382</v>
      </c>
      <c r="F68" s="158" t="s">
        <v>214</v>
      </c>
      <c r="G68" s="159"/>
      <c r="H68" s="159"/>
      <c r="I68" s="159"/>
      <c r="J68" s="159"/>
      <c r="K68" s="160"/>
      <c r="L68" s="160"/>
      <c r="M68" s="157"/>
      <c r="N68" s="157"/>
      <c r="O68" s="158"/>
      <c r="P68" s="158" t="s">
        <v>307</v>
      </c>
      <c r="Q68" s="157"/>
      <c r="R68" s="157"/>
      <c r="S68" s="157"/>
      <c r="T68" s="161"/>
      <c r="U68" s="161"/>
      <c r="V68" s="161" t="s">
        <v>97</v>
      </c>
      <c r="W68" s="162"/>
      <c r="X68" s="155" t="s">
        <v>315</v>
      </c>
      <c r="Y68" s="155" t="s">
        <v>313</v>
      </c>
      <c r="Z68" s="158" t="s">
        <v>308</v>
      </c>
      <c r="AA68" s="158"/>
      <c r="AB68" s="158"/>
      <c r="AC68" s="158"/>
      <c r="AD68" s="158"/>
      <c r="AE68" s="158"/>
      <c r="AF68" s="158"/>
      <c r="AG68" s="158"/>
      <c r="AH68" s="158"/>
      <c r="AI68" s="163"/>
      <c r="AJ68" s="11" t="s">
        <v>171</v>
      </c>
      <c r="AK68" s="11" t="s">
        <v>172</v>
      </c>
    </row>
    <row r="69" spans="1:37" ht="20.25">
      <c r="A69" s="153">
        <v>48</v>
      </c>
      <c r="B69" s="154" t="s">
        <v>219</v>
      </c>
      <c r="C69" s="155" t="s">
        <v>316</v>
      </c>
      <c r="D69" s="164" t="s">
        <v>317</v>
      </c>
      <c r="E69" s="157">
        <v>22.38</v>
      </c>
      <c r="F69" s="158" t="s">
        <v>214</v>
      </c>
      <c r="G69" s="159"/>
      <c r="H69" s="159"/>
      <c r="I69" s="159"/>
      <c r="J69" s="159"/>
      <c r="K69" s="160"/>
      <c r="L69" s="160"/>
      <c r="M69" s="157"/>
      <c r="N69" s="157"/>
      <c r="O69" s="158"/>
      <c r="P69" s="158" t="s">
        <v>307</v>
      </c>
      <c r="Q69" s="157"/>
      <c r="R69" s="157"/>
      <c r="S69" s="157"/>
      <c r="T69" s="161"/>
      <c r="U69" s="161"/>
      <c r="V69" s="161" t="s">
        <v>97</v>
      </c>
      <c r="W69" s="162"/>
      <c r="X69" s="155" t="s">
        <v>316</v>
      </c>
      <c r="Y69" s="155" t="s">
        <v>316</v>
      </c>
      <c r="Z69" s="158" t="s">
        <v>308</v>
      </c>
      <c r="AA69" s="158"/>
      <c r="AB69" s="158"/>
      <c r="AC69" s="158"/>
      <c r="AD69" s="158"/>
      <c r="AE69" s="158"/>
      <c r="AF69" s="158"/>
      <c r="AG69" s="158"/>
      <c r="AH69" s="158"/>
      <c r="AI69" s="163"/>
      <c r="AJ69" s="11" t="s">
        <v>171</v>
      </c>
      <c r="AK69" s="11" t="s">
        <v>172</v>
      </c>
    </row>
    <row r="70" spans="1:37" ht="9.75">
      <c r="A70" s="153">
        <v>49</v>
      </c>
      <c r="B70" s="154" t="s">
        <v>219</v>
      </c>
      <c r="C70" s="155" t="s">
        <v>318</v>
      </c>
      <c r="D70" s="164" t="s">
        <v>319</v>
      </c>
      <c r="E70" s="157">
        <v>90.05</v>
      </c>
      <c r="F70" s="158" t="s">
        <v>204</v>
      </c>
      <c r="G70" s="159"/>
      <c r="H70" s="159"/>
      <c r="I70" s="159"/>
      <c r="J70" s="159"/>
      <c r="K70" s="160"/>
      <c r="L70" s="160"/>
      <c r="M70" s="157"/>
      <c r="N70" s="157"/>
      <c r="O70" s="158"/>
      <c r="P70" s="158" t="s">
        <v>307</v>
      </c>
      <c r="Q70" s="157"/>
      <c r="R70" s="157"/>
      <c r="S70" s="157"/>
      <c r="T70" s="161"/>
      <c r="U70" s="161"/>
      <c r="V70" s="161" t="s">
        <v>97</v>
      </c>
      <c r="W70" s="162"/>
      <c r="X70" s="155" t="s">
        <v>318</v>
      </c>
      <c r="Y70" s="155" t="s">
        <v>318</v>
      </c>
      <c r="Z70" s="158" t="s">
        <v>308</v>
      </c>
      <c r="AA70" s="158"/>
      <c r="AB70" s="158"/>
      <c r="AC70" s="158"/>
      <c r="AD70" s="158"/>
      <c r="AE70" s="158"/>
      <c r="AF70" s="158"/>
      <c r="AG70" s="158"/>
      <c r="AH70" s="158"/>
      <c r="AI70" s="163"/>
      <c r="AJ70" s="11" t="s">
        <v>171</v>
      </c>
      <c r="AK70" s="11" t="s">
        <v>172</v>
      </c>
    </row>
    <row r="71" spans="1:37" ht="9.75">
      <c r="A71" s="153">
        <v>50</v>
      </c>
      <c r="B71" s="154" t="s">
        <v>219</v>
      </c>
      <c r="C71" s="155" t="s">
        <v>320</v>
      </c>
      <c r="D71" s="164" t="s">
        <v>321</v>
      </c>
      <c r="E71" s="157">
        <v>31.656</v>
      </c>
      <c r="F71" s="158" t="s">
        <v>214</v>
      </c>
      <c r="G71" s="159"/>
      <c r="H71" s="159"/>
      <c r="I71" s="159"/>
      <c r="J71" s="159"/>
      <c r="K71" s="160"/>
      <c r="L71" s="160"/>
      <c r="M71" s="157"/>
      <c r="N71" s="157"/>
      <c r="O71" s="158"/>
      <c r="P71" s="158" t="s">
        <v>307</v>
      </c>
      <c r="Q71" s="157"/>
      <c r="R71" s="157"/>
      <c r="S71" s="157"/>
      <c r="T71" s="161"/>
      <c r="U71" s="161"/>
      <c r="V71" s="161" t="s">
        <v>97</v>
      </c>
      <c r="W71" s="162"/>
      <c r="X71" s="155" t="s">
        <v>322</v>
      </c>
      <c r="Y71" s="155" t="s">
        <v>320</v>
      </c>
      <c r="Z71" s="158" t="s">
        <v>308</v>
      </c>
      <c r="AA71" s="158"/>
      <c r="AB71" s="158"/>
      <c r="AC71" s="158"/>
      <c r="AD71" s="158"/>
      <c r="AE71" s="158"/>
      <c r="AF71" s="158"/>
      <c r="AG71" s="158"/>
      <c r="AH71" s="158"/>
      <c r="AI71" s="163"/>
      <c r="AJ71" s="11" t="s">
        <v>171</v>
      </c>
      <c r="AK71" s="11" t="s">
        <v>172</v>
      </c>
    </row>
    <row r="72" spans="1:37" ht="20.25">
      <c r="A72" s="153">
        <v>51</v>
      </c>
      <c r="B72" s="154" t="s">
        <v>219</v>
      </c>
      <c r="C72" s="155" t="s">
        <v>323</v>
      </c>
      <c r="D72" s="164" t="s">
        <v>324</v>
      </c>
      <c r="E72" s="157">
        <v>203.726</v>
      </c>
      <c r="F72" s="158" t="s">
        <v>214</v>
      </c>
      <c r="G72" s="159"/>
      <c r="H72" s="159"/>
      <c r="I72" s="159"/>
      <c r="J72" s="159"/>
      <c r="K72" s="160"/>
      <c r="L72" s="160"/>
      <c r="M72" s="157"/>
      <c r="N72" s="157"/>
      <c r="O72" s="158"/>
      <c r="P72" s="158" t="s">
        <v>307</v>
      </c>
      <c r="Q72" s="157"/>
      <c r="R72" s="157"/>
      <c r="S72" s="157"/>
      <c r="T72" s="161"/>
      <c r="U72" s="161"/>
      <c r="V72" s="161" t="s">
        <v>97</v>
      </c>
      <c r="W72" s="162"/>
      <c r="X72" s="155" t="s">
        <v>325</v>
      </c>
      <c r="Y72" s="155" t="s">
        <v>323</v>
      </c>
      <c r="Z72" s="158" t="s">
        <v>284</v>
      </c>
      <c r="AA72" s="158"/>
      <c r="AB72" s="158"/>
      <c r="AC72" s="158"/>
      <c r="AD72" s="158"/>
      <c r="AE72" s="158"/>
      <c r="AF72" s="158"/>
      <c r="AG72" s="158"/>
      <c r="AH72" s="158"/>
      <c r="AI72" s="163"/>
      <c r="AJ72" s="11" t="s">
        <v>171</v>
      </c>
      <c r="AK72" s="11" t="s">
        <v>172</v>
      </c>
    </row>
    <row r="73" spans="1:37" ht="20.25">
      <c r="A73" s="153">
        <v>52</v>
      </c>
      <c r="B73" s="154" t="s">
        <v>219</v>
      </c>
      <c r="C73" s="155" t="s">
        <v>326</v>
      </c>
      <c r="D73" s="164" t="s">
        <v>327</v>
      </c>
      <c r="E73" s="157">
        <v>28.125</v>
      </c>
      <c r="F73" s="158" t="s">
        <v>168</v>
      </c>
      <c r="G73" s="159"/>
      <c r="H73" s="159"/>
      <c r="I73" s="159"/>
      <c r="J73" s="159"/>
      <c r="K73" s="160"/>
      <c r="L73" s="160"/>
      <c r="M73" s="157"/>
      <c r="N73" s="157"/>
      <c r="O73" s="158"/>
      <c r="P73" s="158" t="s">
        <v>307</v>
      </c>
      <c r="Q73" s="157"/>
      <c r="R73" s="157"/>
      <c r="S73" s="157"/>
      <c r="T73" s="161"/>
      <c r="U73" s="161"/>
      <c r="V73" s="161" t="s">
        <v>97</v>
      </c>
      <c r="W73" s="162"/>
      <c r="X73" s="155" t="s">
        <v>326</v>
      </c>
      <c r="Y73" s="155" t="s">
        <v>326</v>
      </c>
      <c r="Z73" s="158" t="s">
        <v>222</v>
      </c>
      <c r="AA73" s="158"/>
      <c r="AB73" s="158"/>
      <c r="AC73" s="158"/>
      <c r="AD73" s="158"/>
      <c r="AE73" s="158"/>
      <c r="AF73" s="158"/>
      <c r="AG73" s="158"/>
      <c r="AH73" s="158"/>
      <c r="AI73" s="163"/>
      <c r="AJ73" s="11" t="s">
        <v>171</v>
      </c>
      <c r="AK73" s="11" t="s">
        <v>172</v>
      </c>
    </row>
    <row r="74" spans="1:37" ht="20.25">
      <c r="A74" s="153">
        <v>53</v>
      </c>
      <c r="B74" s="154" t="s">
        <v>219</v>
      </c>
      <c r="C74" s="155" t="s">
        <v>328</v>
      </c>
      <c r="D74" s="164" t="s">
        <v>329</v>
      </c>
      <c r="E74" s="157">
        <v>28.125</v>
      </c>
      <c r="F74" s="158" t="s">
        <v>168</v>
      </c>
      <c r="G74" s="159"/>
      <c r="H74" s="159"/>
      <c r="I74" s="159"/>
      <c r="J74" s="159"/>
      <c r="K74" s="160"/>
      <c r="L74" s="160"/>
      <c r="M74" s="157"/>
      <c r="N74" s="157"/>
      <c r="O74" s="158"/>
      <c r="P74" s="158" t="s">
        <v>307</v>
      </c>
      <c r="Q74" s="157"/>
      <c r="R74" s="157"/>
      <c r="S74" s="157"/>
      <c r="T74" s="161"/>
      <c r="U74" s="161"/>
      <c r="V74" s="161" t="s">
        <v>97</v>
      </c>
      <c r="W74" s="162"/>
      <c r="X74" s="155" t="s">
        <v>328</v>
      </c>
      <c r="Y74" s="155" t="s">
        <v>328</v>
      </c>
      <c r="Z74" s="158" t="s">
        <v>222</v>
      </c>
      <c r="AA74" s="158"/>
      <c r="AB74" s="158"/>
      <c r="AC74" s="158"/>
      <c r="AD74" s="158"/>
      <c r="AE74" s="158"/>
      <c r="AF74" s="158"/>
      <c r="AG74" s="158"/>
      <c r="AH74" s="158"/>
      <c r="AI74" s="163"/>
      <c r="AJ74" s="11" t="s">
        <v>171</v>
      </c>
      <c r="AK74" s="11" t="s">
        <v>172</v>
      </c>
    </row>
    <row r="75" spans="1:37" ht="9.75">
      <c r="A75" s="153">
        <v>54</v>
      </c>
      <c r="B75" s="154" t="s">
        <v>219</v>
      </c>
      <c r="C75" s="155" t="s">
        <v>330</v>
      </c>
      <c r="D75" s="164" t="s">
        <v>331</v>
      </c>
      <c r="E75" s="157">
        <v>1.138</v>
      </c>
      <c r="F75" s="158" t="s">
        <v>237</v>
      </c>
      <c r="G75" s="159"/>
      <c r="H75" s="159"/>
      <c r="I75" s="159"/>
      <c r="J75" s="159"/>
      <c r="K75" s="160"/>
      <c r="L75" s="160"/>
      <c r="M75" s="157"/>
      <c r="N75" s="157"/>
      <c r="O75" s="158"/>
      <c r="P75" s="158" t="s">
        <v>307</v>
      </c>
      <c r="Q75" s="157"/>
      <c r="R75" s="157"/>
      <c r="S75" s="157"/>
      <c r="T75" s="161"/>
      <c r="U75" s="161"/>
      <c r="V75" s="161" t="s">
        <v>97</v>
      </c>
      <c r="W75" s="162"/>
      <c r="X75" s="155" t="s">
        <v>330</v>
      </c>
      <c r="Y75" s="155" t="s">
        <v>330</v>
      </c>
      <c r="Z75" s="158" t="s">
        <v>222</v>
      </c>
      <c r="AA75" s="158"/>
      <c r="AB75" s="158"/>
      <c r="AC75" s="158"/>
      <c r="AD75" s="158"/>
      <c r="AE75" s="158"/>
      <c r="AF75" s="158"/>
      <c r="AG75" s="158"/>
      <c r="AH75" s="158"/>
      <c r="AI75" s="163"/>
      <c r="AJ75" s="11" t="s">
        <v>171</v>
      </c>
      <c r="AK75" s="11" t="s">
        <v>172</v>
      </c>
    </row>
    <row r="76" spans="1:37" ht="9.75">
      <c r="A76" s="153">
        <v>55</v>
      </c>
      <c r="B76" s="154" t="s">
        <v>219</v>
      </c>
      <c r="C76" s="155" t="s">
        <v>332</v>
      </c>
      <c r="D76" s="164" t="s">
        <v>333</v>
      </c>
      <c r="E76" s="157">
        <v>8.974</v>
      </c>
      <c r="F76" s="158" t="s">
        <v>168</v>
      </c>
      <c r="G76" s="159"/>
      <c r="H76" s="159"/>
      <c r="I76" s="159"/>
      <c r="J76" s="159"/>
      <c r="K76" s="160"/>
      <c r="L76" s="160"/>
      <c r="M76" s="157"/>
      <c r="N76" s="157"/>
      <c r="O76" s="158"/>
      <c r="P76" s="158" t="s">
        <v>307</v>
      </c>
      <c r="Q76" s="157"/>
      <c r="R76" s="157"/>
      <c r="S76" s="157"/>
      <c r="T76" s="161"/>
      <c r="U76" s="161"/>
      <c r="V76" s="161" t="s">
        <v>97</v>
      </c>
      <c r="W76" s="162"/>
      <c r="X76" s="155" t="s">
        <v>332</v>
      </c>
      <c r="Y76" s="155" t="s">
        <v>332</v>
      </c>
      <c r="Z76" s="158" t="s">
        <v>243</v>
      </c>
      <c r="AA76" s="158"/>
      <c r="AB76" s="158"/>
      <c r="AC76" s="158"/>
      <c r="AD76" s="158"/>
      <c r="AE76" s="158"/>
      <c r="AF76" s="158"/>
      <c r="AG76" s="158"/>
      <c r="AH76" s="158"/>
      <c r="AI76" s="163"/>
      <c r="AJ76" s="11" t="s">
        <v>171</v>
      </c>
      <c r="AK76" s="11" t="s">
        <v>172</v>
      </c>
    </row>
    <row r="77" spans="1:35" ht="9.75">
      <c r="A77" s="153"/>
      <c r="B77" s="154"/>
      <c r="C77" s="155"/>
      <c r="D77" s="165" t="s">
        <v>334</v>
      </c>
      <c r="E77" s="159"/>
      <c r="F77" s="158"/>
      <c r="G77" s="159"/>
      <c r="H77" s="159"/>
      <c r="I77" s="159"/>
      <c r="J77" s="159"/>
      <c r="K77" s="160"/>
      <c r="L77" s="160"/>
      <c r="M77" s="157"/>
      <c r="N77" s="157"/>
      <c r="O77" s="158"/>
      <c r="P77" s="158"/>
      <c r="Q77" s="157"/>
      <c r="R77" s="157"/>
      <c r="S77" s="157"/>
      <c r="T77" s="161"/>
      <c r="U77" s="161"/>
      <c r="V77" s="161"/>
      <c r="W77" s="162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63"/>
    </row>
    <row r="78" spans="1:35" ht="9.75">
      <c r="A78" s="153"/>
      <c r="B78" s="154"/>
      <c r="C78" s="155"/>
      <c r="D78" s="156" t="s">
        <v>335</v>
      </c>
      <c r="E78" s="157"/>
      <c r="F78" s="158"/>
      <c r="G78" s="159"/>
      <c r="H78" s="159"/>
      <c r="I78" s="159"/>
      <c r="J78" s="159"/>
      <c r="K78" s="160"/>
      <c r="L78" s="160"/>
      <c r="M78" s="157"/>
      <c r="N78" s="157"/>
      <c r="O78" s="158"/>
      <c r="P78" s="158"/>
      <c r="Q78" s="157"/>
      <c r="R78" s="157"/>
      <c r="S78" s="157"/>
      <c r="T78" s="161"/>
      <c r="U78" s="161"/>
      <c r="V78" s="161"/>
      <c r="W78" s="162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63"/>
    </row>
    <row r="79" spans="1:37" ht="9.75">
      <c r="A79" s="153">
        <v>56</v>
      </c>
      <c r="B79" s="154" t="s">
        <v>219</v>
      </c>
      <c r="C79" s="155" t="s">
        <v>336</v>
      </c>
      <c r="D79" s="164" t="s">
        <v>337</v>
      </c>
      <c r="E79" s="157">
        <v>439.056</v>
      </c>
      <c r="F79" s="158" t="s">
        <v>237</v>
      </c>
      <c r="G79" s="159"/>
      <c r="H79" s="159"/>
      <c r="I79" s="159"/>
      <c r="J79" s="159"/>
      <c r="K79" s="160"/>
      <c r="L79" s="160"/>
      <c r="M79" s="157"/>
      <c r="N79" s="157"/>
      <c r="O79" s="158"/>
      <c r="P79" s="158" t="s">
        <v>338</v>
      </c>
      <c r="Q79" s="157"/>
      <c r="R79" s="157"/>
      <c r="S79" s="157"/>
      <c r="T79" s="161"/>
      <c r="U79" s="161"/>
      <c r="V79" s="161" t="s">
        <v>97</v>
      </c>
      <c r="W79" s="162"/>
      <c r="X79" s="155" t="s">
        <v>336</v>
      </c>
      <c r="Y79" s="155" t="s">
        <v>336</v>
      </c>
      <c r="Z79" s="158" t="s">
        <v>339</v>
      </c>
      <c r="AA79" s="158"/>
      <c r="AB79" s="158"/>
      <c r="AC79" s="158"/>
      <c r="AD79" s="158"/>
      <c r="AE79" s="158"/>
      <c r="AF79" s="158"/>
      <c r="AG79" s="158"/>
      <c r="AH79" s="158"/>
      <c r="AI79" s="163"/>
      <c r="AJ79" s="11" t="s">
        <v>171</v>
      </c>
      <c r="AK79" s="11" t="s">
        <v>172</v>
      </c>
    </row>
    <row r="80" spans="1:35" ht="9.75">
      <c r="A80" s="153"/>
      <c r="B80" s="154"/>
      <c r="C80" s="155"/>
      <c r="D80" s="165" t="s">
        <v>340</v>
      </c>
      <c r="E80" s="159"/>
      <c r="F80" s="158"/>
      <c r="G80" s="159"/>
      <c r="H80" s="159"/>
      <c r="I80" s="159"/>
      <c r="J80" s="159"/>
      <c r="K80" s="160"/>
      <c r="L80" s="160"/>
      <c r="M80" s="157"/>
      <c r="N80" s="157"/>
      <c r="O80" s="158"/>
      <c r="P80" s="158"/>
      <c r="Q80" s="157"/>
      <c r="R80" s="157"/>
      <c r="S80" s="157"/>
      <c r="T80" s="161"/>
      <c r="U80" s="161"/>
      <c r="V80" s="161"/>
      <c r="W80" s="162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63"/>
    </row>
    <row r="81" spans="1:35" ht="9.75">
      <c r="A81" s="153"/>
      <c r="B81" s="154"/>
      <c r="C81" s="155"/>
      <c r="D81" s="165" t="s">
        <v>341</v>
      </c>
      <c r="E81" s="159"/>
      <c r="F81" s="158"/>
      <c r="G81" s="159"/>
      <c r="H81" s="159"/>
      <c r="I81" s="159"/>
      <c r="J81" s="159"/>
      <c r="K81" s="160"/>
      <c r="L81" s="160"/>
      <c r="M81" s="157"/>
      <c r="N81" s="157"/>
      <c r="O81" s="158"/>
      <c r="P81" s="158"/>
      <c r="Q81" s="157"/>
      <c r="R81" s="157"/>
      <c r="S81" s="157"/>
      <c r="T81" s="161"/>
      <c r="U81" s="161"/>
      <c r="V81" s="161"/>
      <c r="W81" s="162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63"/>
    </row>
    <row r="82" spans="1:35" ht="9.75">
      <c r="A82" s="153"/>
      <c r="B82" s="154"/>
      <c r="C82" s="155"/>
      <c r="D82" s="156" t="s">
        <v>342</v>
      </c>
      <c r="E82" s="157"/>
      <c r="F82" s="158"/>
      <c r="G82" s="159"/>
      <c r="H82" s="159"/>
      <c r="I82" s="159"/>
      <c r="J82" s="159"/>
      <c r="K82" s="160"/>
      <c r="L82" s="160"/>
      <c r="M82" s="157"/>
      <c r="N82" s="157"/>
      <c r="O82" s="158"/>
      <c r="P82" s="158"/>
      <c r="Q82" s="157"/>
      <c r="R82" s="157"/>
      <c r="S82" s="157"/>
      <c r="T82" s="161"/>
      <c r="U82" s="161"/>
      <c r="V82" s="161"/>
      <c r="W82" s="162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63"/>
    </row>
    <row r="83" spans="1:35" ht="9.75">
      <c r="A83" s="153"/>
      <c r="B83" s="154"/>
      <c r="C83" s="155"/>
      <c r="D83" s="156" t="s">
        <v>343</v>
      </c>
      <c r="E83" s="157"/>
      <c r="F83" s="158"/>
      <c r="G83" s="159"/>
      <c r="H83" s="159"/>
      <c r="I83" s="159"/>
      <c r="J83" s="159"/>
      <c r="K83" s="160"/>
      <c r="L83" s="160"/>
      <c r="M83" s="157"/>
      <c r="N83" s="157"/>
      <c r="O83" s="158"/>
      <c r="P83" s="158"/>
      <c r="Q83" s="157"/>
      <c r="R83" s="157"/>
      <c r="S83" s="157"/>
      <c r="T83" s="161"/>
      <c r="U83" s="161"/>
      <c r="V83" s="161"/>
      <c r="W83" s="162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63"/>
    </row>
    <row r="84" spans="1:35" ht="9.75">
      <c r="A84" s="153"/>
      <c r="B84" s="154"/>
      <c r="C84" s="155"/>
      <c r="D84" s="156" t="s">
        <v>344</v>
      </c>
      <c r="E84" s="157"/>
      <c r="F84" s="158"/>
      <c r="G84" s="159"/>
      <c r="H84" s="159"/>
      <c r="I84" s="159"/>
      <c r="J84" s="159"/>
      <c r="K84" s="160"/>
      <c r="L84" s="160"/>
      <c r="M84" s="157"/>
      <c r="N84" s="157"/>
      <c r="O84" s="158"/>
      <c r="P84" s="158"/>
      <c r="Q84" s="157"/>
      <c r="R84" s="157"/>
      <c r="S84" s="157"/>
      <c r="T84" s="161"/>
      <c r="U84" s="161"/>
      <c r="V84" s="161"/>
      <c r="W84" s="162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63"/>
    </row>
    <row r="85" spans="1:37" ht="9.75">
      <c r="A85" s="153">
        <v>57</v>
      </c>
      <c r="B85" s="154" t="s">
        <v>345</v>
      </c>
      <c r="C85" s="155" t="s">
        <v>346</v>
      </c>
      <c r="D85" s="164" t="s">
        <v>347</v>
      </c>
      <c r="E85" s="157">
        <v>162.563</v>
      </c>
      <c r="F85" s="158" t="s">
        <v>214</v>
      </c>
      <c r="G85" s="159"/>
      <c r="H85" s="159"/>
      <c r="I85" s="159"/>
      <c r="J85" s="159"/>
      <c r="K85" s="160"/>
      <c r="L85" s="160"/>
      <c r="M85" s="157"/>
      <c r="N85" s="157"/>
      <c r="O85" s="158"/>
      <c r="P85" s="158" t="s">
        <v>348</v>
      </c>
      <c r="Q85" s="157"/>
      <c r="R85" s="157"/>
      <c r="S85" s="157"/>
      <c r="T85" s="161"/>
      <c r="U85" s="161"/>
      <c r="V85" s="161" t="s">
        <v>349</v>
      </c>
      <c r="W85" s="162"/>
      <c r="X85" s="155" t="s">
        <v>346</v>
      </c>
      <c r="Y85" s="155" t="s">
        <v>346</v>
      </c>
      <c r="Z85" s="158" t="s">
        <v>350</v>
      </c>
      <c r="AA85" s="158"/>
      <c r="AB85" s="158"/>
      <c r="AC85" s="158"/>
      <c r="AD85" s="158"/>
      <c r="AE85" s="158"/>
      <c r="AF85" s="158"/>
      <c r="AG85" s="158"/>
      <c r="AH85" s="158"/>
      <c r="AI85" s="163"/>
      <c r="AJ85" s="11" t="s">
        <v>351</v>
      </c>
      <c r="AK85" s="11" t="s">
        <v>172</v>
      </c>
    </row>
    <row r="86" spans="1:37" ht="9.75">
      <c r="A86" s="153">
        <v>58</v>
      </c>
      <c r="B86" s="154" t="s">
        <v>345</v>
      </c>
      <c r="C86" s="155" t="s">
        <v>352</v>
      </c>
      <c r="D86" s="164" t="s">
        <v>353</v>
      </c>
      <c r="E86" s="157">
        <v>25</v>
      </c>
      <c r="F86" s="158" t="s">
        <v>214</v>
      </c>
      <c r="G86" s="159"/>
      <c r="H86" s="159"/>
      <c r="I86" s="159"/>
      <c r="J86" s="159"/>
      <c r="K86" s="160"/>
      <c r="L86" s="160"/>
      <c r="M86" s="157"/>
      <c r="N86" s="157"/>
      <c r="O86" s="158"/>
      <c r="P86" s="158" t="s">
        <v>348</v>
      </c>
      <c r="Q86" s="157"/>
      <c r="R86" s="157"/>
      <c r="S86" s="157"/>
      <c r="T86" s="161"/>
      <c r="U86" s="161"/>
      <c r="V86" s="161" t="s">
        <v>349</v>
      </c>
      <c r="W86" s="162"/>
      <c r="X86" s="155" t="s">
        <v>352</v>
      </c>
      <c r="Y86" s="155" t="s">
        <v>352</v>
      </c>
      <c r="Z86" s="158" t="s">
        <v>350</v>
      </c>
      <c r="AA86" s="158"/>
      <c r="AB86" s="158"/>
      <c r="AC86" s="158"/>
      <c r="AD86" s="158"/>
      <c r="AE86" s="158"/>
      <c r="AF86" s="158"/>
      <c r="AG86" s="158"/>
      <c r="AH86" s="158"/>
      <c r="AI86" s="163"/>
      <c r="AJ86" s="11" t="s">
        <v>351</v>
      </c>
      <c r="AK86" s="11" t="s">
        <v>172</v>
      </c>
    </row>
    <row r="87" spans="1:37" ht="9.75">
      <c r="A87" s="153">
        <v>59</v>
      </c>
      <c r="B87" s="154" t="s">
        <v>274</v>
      </c>
      <c r="C87" s="155" t="s">
        <v>354</v>
      </c>
      <c r="D87" s="164" t="s">
        <v>355</v>
      </c>
      <c r="E87" s="157">
        <v>191.314</v>
      </c>
      <c r="F87" s="158" t="s">
        <v>214</v>
      </c>
      <c r="G87" s="159"/>
      <c r="H87" s="159"/>
      <c r="I87" s="159"/>
      <c r="J87" s="159"/>
      <c r="K87" s="160"/>
      <c r="L87" s="160"/>
      <c r="M87" s="157"/>
      <c r="N87" s="157"/>
      <c r="O87" s="158"/>
      <c r="P87" s="158" t="s">
        <v>348</v>
      </c>
      <c r="Q87" s="157"/>
      <c r="R87" s="157"/>
      <c r="S87" s="157"/>
      <c r="T87" s="161"/>
      <c r="U87" s="161"/>
      <c r="V87" s="161" t="s">
        <v>90</v>
      </c>
      <c r="W87" s="162"/>
      <c r="X87" s="155" t="s">
        <v>354</v>
      </c>
      <c r="Y87" s="155" t="s">
        <v>354</v>
      </c>
      <c r="Z87" s="158" t="s">
        <v>356</v>
      </c>
      <c r="AA87" s="158" t="s">
        <v>279</v>
      </c>
      <c r="AB87" s="158"/>
      <c r="AC87" s="158"/>
      <c r="AD87" s="158"/>
      <c r="AE87" s="158"/>
      <c r="AF87" s="158"/>
      <c r="AG87" s="158"/>
      <c r="AH87" s="158"/>
      <c r="AI87" s="163"/>
      <c r="AJ87" s="11" t="s">
        <v>357</v>
      </c>
      <c r="AK87" s="11" t="s">
        <v>172</v>
      </c>
    </row>
    <row r="88" spans="1:37" ht="9.75">
      <c r="A88" s="153">
        <v>60</v>
      </c>
      <c r="B88" s="154" t="s">
        <v>345</v>
      </c>
      <c r="C88" s="155" t="s">
        <v>358</v>
      </c>
      <c r="D88" s="164" t="s">
        <v>359</v>
      </c>
      <c r="E88" s="157">
        <v>300.626</v>
      </c>
      <c r="F88" s="158" t="s">
        <v>214</v>
      </c>
      <c r="G88" s="159"/>
      <c r="H88" s="159"/>
      <c r="I88" s="159"/>
      <c r="J88" s="159"/>
      <c r="K88" s="160"/>
      <c r="L88" s="160"/>
      <c r="M88" s="157"/>
      <c r="N88" s="157"/>
      <c r="O88" s="158"/>
      <c r="P88" s="158" t="s">
        <v>348</v>
      </c>
      <c r="Q88" s="157"/>
      <c r="R88" s="157"/>
      <c r="S88" s="157"/>
      <c r="T88" s="161"/>
      <c r="U88" s="161"/>
      <c r="V88" s="161" t="s">
        <v>349</v>
      </c>
      <c r="W88" s="162"/>
      <c r="X88" s="155" t="s">
        <v>358</v>
      </c>
      <c r="Y88" s="155" t="s">
        <v>358</v>
      </c>
      <c r="Z88" s="158" t="s">
        <v>350</v>
      </c>
      <c r="AA88" s="158"/>
      <c r="AB88" s="158"/>
      <c r="AC88" s="158"/>
      <c r="AD88" s="158"/>
      <c r="AE88" s="158"/>
      <c r="AF88" s="158"/>
      <c r="AG88" s="158"/>
      <c r="AH88" s="158"/>
      <c r="AI88" s="163"/>
      <c r="AJ88" s="11" t="s">
        <v>351</v>
      </c>
      <c r="AK88" s="11" t="s">
        <v>172</v>
      </c>
    </row>
    <row r="89" spans="1:37" ht="9.75">
      <c r="A89" s="153">
        <v>61</v>
      </c>
      <c r="B89" s="154" t="s">
        <v>345</v>
      </c>
      <c r="C89" s="155" t="s">
        <v>360</v>
      </c>
      <c r="D89" s="164" t="s">
        <v>361</v>
      </c>
      <c r="E89" s="157">
        <v>156.25</v>
      </c>
      <c r="F89" s="158" t="s">
        <v>214</v>
      </c>
      <c r="G89" s="159"/>
      <c r="H89" s="159"/>
      <c r="I89" s="159"/>
      <c r="J89" s="159"/>
      <c r="K89" s="160"/>
      <c r="L89" s="160"/>
      <c r="M89" s="157"/>
      <c r="N89" s="157"/>
      <c r="O89" s="158"/>
      <c r="P89" s="158" t="s">
        <v>348</v>
      </c>
      <c r="Q89" s="157"/>
      <c r="R89" s="157"/>
      <c r="S89" s="157"/>
      <c r="T89" s="161"/>
      <c r="U89" s="161"/>
      <c r="V89" s="161" t="s">
        <v>349</v>
      </c>
      <c r="W89" s="162"/>
      <c r="X89" s="155" t="s">
        <v>360</v>
      </c>
      <c r="Y89" s="155" t="s">
        <v>360</v>
      </c>
      <c r="Z89" s="158" t="s">
        <v>350</v>
      </c>
      <c r="AA89" s="158"/>
      <c r="AB89" s="158"/>
      <c r="AC89" s="158"/>
      <c r="AD89" s="158"/>
      <c r="AE89" s="158"/>
      <c r="AF89" s="158"/>
      <c r="AG89" s="158"/>
      <c r="AH89" s="158"/>
      <c r="AI89" s="163"/>
      <c r="AJ89" s="11" t="s">
        <v>351</v>
      </c>
      <c r="AK89" s="11" t="s">
        <v>172</v>
      </c>
    </row>
    <row r="90" spans="1:37" ht="9.75">
      <c r="A90" s="153">
        <v>62</v>
      </c>
      <c r="B90" s="154" t="s">
        <v>345</v>
      </c>
      <c r="C90" s="155" t="s">
        <v>362</v>
      </c>
      <c r="D90" s="164" t="s">
        <v>363</v>
      </c>
      <c r="E90" s="157">
        <v>67.34</v>
      </c>
      <c r="F90" s="158" t="s">
        <v>214</v>
      </c>
      <c r="G90" s="159"/>
      <c r="H90" s="159"/>
      <c r="I90" s="159"/>
      <c r="J90" s="159"/>
      <c r="K90" s="160"/>
      <c r="L90" s="160"/>
      <c r="M90" s="157"/>
      <c r="N90" s="157"/>
      <c r="O90" s="158"/>
      <c r="P90" s="158" t="s">
        <v>348</v>
      </c>
      <c r="Q90" s="157"/>
      <c r="R90" s="157"/>
      <c r="S90" s="157"/>
      <c r="T90" s="161"/>
      <c r="U90" s="161"/>
      <c r="V90" s="161" t="s">
        <v>349</v>
      </c>
      <c r="W90" s="162"/>
      <c r="X90" s="155" t="s">
        <v>362</v>
      </c>
      <c r="Y90" s="155" t="s">
        <v>362</v>
      </c>
      <c r="Z90" s="158" t="s">
        <v>350</v>
      </c>
      <c r="AA90" s="158"/>
      <c r="AB90" s="158"/>
      <c r="AC90" s="158"/>
      <c r="AD90" s="158"/>
      <c r="AE90" s="158"/>
      <c r="AF90" s="158"/>
      <c r="AG90" s="158"/>
      <c r="AH90" s="158"/>
      <c r="AI90" s="163"/>
      <c r="AJ90" s="11" t="s">
        <v>351</v>
      </c>
      <c r="AK90" s="11" t="s">
        <v>172</v>
      </c>
    </row>
    <row r="91" spans="1:37" ht="9.75">
      <c r="A91" s="153">
        <v>63</v>
      </c>
      <c r="B91" s="154" t="s">
        <v>274</v>
      </c>
      <c r="C91" s="155" t="s">
        <v>364</v>
      </c>
      <c r="D91" s="164" t="s">
        <v>365</v>
      </c>
      <c r="E91" s="157">
        <v>524.216</v>
      </c>
      <c r="F91" s="158" t="s">
        <v>214</v>
      </c>
      <c r="G91" s="159"/>
      <c r="H91" s="159"/>
      <c r="I91" s="159"/>
      <c r="J91" s="159"/>
      <c r="K91" s="160"/>
      <c r="L91" s="160"/>
      <c r="M91" s="157"/>
      <c r="N91" s="157"/>
      <c r="O91" s="158"/>
      <c r="P91" s="158" t="s">
        <v>348</v>
      </c>
      <c r="Q91" s="157"/>
      <c r="R91" s="157"/>
      <c r="S91" s="157"/>
      <c r="T91" s="161"/>
      <c r="U91" s="161"/>
      <c r="V91" s="161" t="s">
        <v>90</v>
      </c>
      <c r="W91" s="162"/>
      <c r="X91" s="155" t="s">
        <v>366</v>
      </c>
      <c r="Y91" s="155" t="s">
        <v>364</v>
      </c>
      <c r="Z91" s="158" t="s">
        <v>367</v>
      </c>
      <c r="AA91" s="158" t="s">
        <v>279</v>
      </c>
      <c r="AB91" s="158"/>
      <c r="AC91" s="158"/>
      <c r="AD91" s="158"/>
      <c r="AE91" s="158"/>
      <c r="AF91" s="158"/>
      <c r="AG91" s="158"/>
      <c r="AH91" s="158"/>
      <c r="AI91" s="163"/>
      <c r="AJ91" s="11" t="s">
        <v>357</v>
      </c>
      <c r="AK91" s="11" t="s">
        <v>172</v>
      </c>
    </row>
    <row r="92" spans="1:37" ht="9.75">
      <c r="A92" s="153">
        <v>64</v>
      </c>
      <c r="B92" s="154" t="s">
        <v>345</v>
      </c>
      <c r="C92" s="155" t="s">
        <v>368</v>
      </c>
      <c r="D92" s="164" t="s">
        <v>369</v>
      </c>
      <c r="E92" s="157">
        <v>0.39</v>
      </c>
      <c r="F92" s="158" t="s">
        <v>237</v>
      </c>
      <c r="G92" s="159"/>
      <c r="H92" s="159"/>
      <c r="I92" s="159"/>
      <c r="J92" s="159"/>
      <c r="K92" s="160"/>
      <c r="L92" s="160"/>
      <c r="M92" s="157"/>
      <c r="N92" s="157"/>
      <c r="O92" s="158"/>
      <c r="P92" s="158" t="s">
        <v>348</v>
      </c>
      <c r="Q92" s="157"/>
      <c r="R92" s="157"/>
      <c r="S92" s="157"/>
      <c r="T92" s="161"/>
      <c r="U92" s="161"/>
      <c r="V92" s="161" t="s">
        <v>349</v>
      </c>
      <c r="W92" s="162"/>
      <c r="X92" s="155" t="s">
        <v>368</v>
      </c>
      <c r="Y92" s="155" t="s">
        <v>368</v>
      </c>
      <c r="Z92" s="158" t="s">
        <v>350</v>
      </c>
      <c r="AA92" s="158"/>
      <c r="AB92" s="158"/>
      <c r="AC92" s="158"/>
      <c r="AD92" s="158"/>
      <c r="AE92" s="158"/>
      <c r="AF92" s="158"/>
      <c r="AG92" s="158"/>
      <c r="AH92" s="158"/>
      <c r="AI92" s="163"/>
      <c r="AJ92" s="11" t="s">
        <v>351</v>
      </c>
      <c r="AK92" s="11" t="s">
        <v>172</v>
      </c>
    </row>
    <row r="93" spans="1:35" ht="9.75">
      <c r="A93" s="153"/>
      <c r="B93" s="154"/>
      <c r="C93" s="155"/>
      <c r="D93" s="165" t="s">
        <v>370</v>
      </c>
      <c r="E93" s="159"/>
      <c r="F93" s="158"/>
      <c r="G93" s="159"/>
      <c r="H93" s="159"/>
      <c r="I93" s="159"/>
      <c r="J93" s="159"/>
      <c r="K93" s="160"/>
      <c r="L93" s="160"/>
      <c r="M93" s="157"/>
      <c r="N93" s="157"/>
      <c r="O93" s="158"/>
      <c r="P93" s="158"/>
      <c r="Q93" s="157"/>
      <c r="R93" s="157"/>
      <c r="S93" s="157"/>
      <c r="T93" s="161"/>
      <c r="U93" s="161"/>
      <c r="V93" s="161"/>
      <c r="W93" s="162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63"/>
    </row>
    <row r="94" spans="1:35" ht="9.75">
      <c r="A94" s="153"/>
      <c r="B94" s="154"/>
      <c r="C94" s="155"/>
      <c r="D94" s="156" t="s">
        <v>371</v>
      </c>
      <c r="E94" s="157"/>
      <c r="F94" s="158"/>
      <c r="G94" s="159"/>
      <c r="H94" s="159"/>
      <c r="I94" s="159"/>
      <c r="J94" s="159"/>
      <c r="K94" s="160"/>
      <c r="L94" s="160"/>
      <c r="M94" s="157"/>
      <c r="N94" s="157"/>
      <c r="O94" s="158"/>
      <c r="P94" s="158"/>
      <c r="Q94" s="157"/>
      <c r="R94" s="157"/>
      <c r="S94" s="157"/>
      <c r="T94" s="161"/>
      <c r="U94" s="161"/>
      <c r="V94" s="161"/>
      <c r="W94" s="162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63"/>
    </row>
    <row r="95" spans="1:37" ht="9.75">
      <c r="A95" s="153">
        <v>65</v>
      </c>
      <c r="B95" s="154" t="s">
        <v>372</v>
      </c>
      <c r="C95" s="155" t="s">
        <v>373</v>
      </c>
      <c r="D95" s="164" t="s">
        <v>374</v>
      </c>
      <c r="E95" s="157">
        <v>176.73</v>
      </c>
      <c r="F95" s="158" t="s">
        <v>214</v>
      </c>
      <c r="G95" s="159"/>
      <c r="H95" s="159"/>
      <c r="I95" s="159"/>
      <c r="J95" s="159"/>
      <c r="K95" s="160"/>
      <c r="L95" s="160"/>
      <c r="M95" s="157"/>
      <c r="N95" s="157"/>
      <c r="O95" s="158"/>
      <c r="P95" s="158" t="s">
        <v>375</v>
      </c>
      <c r="Q95" s="157"/>
      <c r="R95" s="157"/>
      <c r="S95" s="157"/>
      <c r="T95" s="161"/>
      <c r="U95" s="161"/>
      <c r="V95" s="161" t="s">
        <v>349</v>
      </c>
      <c r="W95" s="162"/>
      <c r="X95" s="155" t="s">
        <v>376</v>
      </c>
      <c r="Y95" s="155" t="s">
        <v>373</v>
      </c>
      <c r="Z95" s="158" t="s">
        <v>377</v>
      </c>
      <c r="AA95" s="158"/>
      <c r="AB95" s="158"/>
      <c r="AC95" s="158"/>
      <c r="AD95" s="158"/>
      <c r="AE95" s="158"/>
      <c r="AF95" s="158"/>
      <c r="AG95" s="158"/>
      <c r="AH95" s="158"/>
      <c r="AI95" s="163"/>
      <c r="AJ95" s="11" t="s">
        <v>351</v>
      </c>
      <c r="AK95" s="11" t="s">
        <v>172</v>
      </c>
    </row>
    <row r="96" spans="1:37" ht="9.75">
      <c r="A96" s="153">
        <v>66</v>
      </c>
      <c r="B96" s="154" t="s">
        <v>274</v>
      </c>
      <c r="C96" s="155" t="s">
        <v>378</v>
      </c>
      <c r="D96" s="164" t="s">
        <v>379</v>
      </c>
      <c r="E96" s="157">
        <v>180.265</v>
      </c>
      <c r="F96" s="158" t="s">
        <v>214</v>
      </c>
      <c r="G96" s="159"/>
      <c r="H96" s="159"/>
      <c r="I96" s="159"/>
      <c r="J96" s="159"/>
      <c r="K96" s="160"/>
      <c r="L96" s="160"/>
      <c r="M96" s="157"/>
      <c r="N96" s="157"/>
      <c r="O96" s="158"/>
      <c r="P96" s="158" t="s">
        <v>375</v>
      </c>
      <c r="Q96" s="157"/>
      <c r="R96" s="157"/>
      <c r="S96" s="157"/>
      <c r="T96" s="161"/>
      <c r="U96" s="161"/>
      <c r="V96" s="161" t="s">
        <v>90</v>
      </c>
      <c r="W96" s="162"/>
      <c r="X96" s="155" t="s">
        <v>380</v>
      </c>
      <c r="Y96" s="155" t="s">
        <v>378</v>
      </c>
      <c r="Z96" s="158" t="s">
        <v>356</v>
      </c>
      <c r="AA96" s="158" t="s">
        <v>279</v>
      </c>
      <c r="AB96" s="158"/>
      <c r="AC96" s="158"/>
      <c r="AD96" s="158"/>
      <c r="AE96" s="158"/>
      <c r="AF96" s="158"/>
      <c r="AG96" s="158"/>
      <c r="AH96" s="158"/>
      <c r="AI96" s="163"/>
      <c r="AJ96" s="11" t="s">
        <v>357</v>
      </c>
      <c r="AK96" s="11" t="s">
        <v>172</v>
      </c>
    </row>
    <row r="97" spans="1:37" ht="9.75">
      <c r="A97" s="153">
        <v>67</v>
      </c>
      <c r="B97" s="154" t="s">
        <v>372</v>
      </c>
      <c r="C97" s="155" t="s">
        <v>381</v>
      </c>
      <c r="D97" s="164" t="s">
        <v>382</v>
      </c>
      <c r="E97" s="157">
        <v>148.75</v>
      </c>
      <c r="F97" s="158" t="s">
        <v>214</v>
      </c>
      <c r="G97" s="159"/>
      <c r="H97" s="159"/>
      <c r="I97" s="159"/>
      <c r="J97" s="159"/>
      <c r="K97" s="160"/>
      <c r="L97" s="160"/>
      <c r="M97" s="157"/>
      <c r="N97" s="157"/>
      <c r="O97" s="158"/>
      <c r="P97" s="158" t="s">
        <v>375</v>
      </c>
      <c r="Q97" s="157"/>
      <c r="R97" s="157"/>
      <c r="S97" s="157"/>
      <c r="T97" s="161"/>
      <c r="U97" s="161"/>
      <c r="V97" s="161" t="s">
        <v>349</v>
      </c>
      <c r="W97" s="162"/>
      <c r="X97" s="155" t="s">
        <v>381</v>
      </c>
      <c r="Y97" s="155" t="s">
        <v>381</v>
      </c>
      <c r="Z97" s="158" t="s">
        <v>377</v>
      </c>
      <c r="AA97" s="158"/>
      <c r="AB97" s="158"/>
      <c r="AC97" s="158"/>
      <c r="AD97" s="158"/>
      <c r="AE97" s="158"/>
      <c r="AF97" s="158"/>
      <c r="AG97" s="158"/>
      <c r="AH97" s="158"/>
      <c r="AI97" s="163"/>
      <c r="AJ97" s="11" t="s">
        <v>351</v>
      </c>
      <c r="AK97" s="11" t="s">
        <v>172</v>
      </c>
    </row>
    <row r="98" spans="1:37" ht="20.25">
      <c r="A98" s="153">
        <v>68</v>
      </c>
      <c r="B98" s="154" t="s">
        <v>274</v>
      </c>
      <c r="C98" s="155" t="s">
        <v>383</v>
      </c>
      <c r="D98" s="164" t="s">
        <v>384</v>
      </c>
      <c r="E98" s="157">
        <v>156.188</v>
      </c>
      <c r="F98" s="158" t="s">
        <v>214</v>
      </c>
      <c r="G98" s="159"/>
      <c r="H98" s="159"/>
      <c r="I98" s="159"/>
      <c r="J98" s="159"/>
      <c r="K98" s="160"/>
      <c r="L98" s="160"/>
      <c r="M98" s="157"/>
      <c r="N98" s="157"/>
      <c r="O98" s="158"/>
      <c r="P98" s="158" t="s">
        <v>375</v>
      </c>
      <c r="Q98" s="157"/>
      <c r="R98" s="157"/>
      <c r="S98" s="157"/>
      <c r="T98" s="161"/>
      <c r="U98" s="161"/>
      <c r="V98" s="161" t="s">
        <v>90</v>
      </c>
      <c r="W98" s="162"/>
      <c r="X98" s="155" t="s">
        <v>385</v>
      </c>
      <c r="Y98" s="155" t="s">
        <v>383</v>
      </c>
      <c r="Z98" s="158" t="s">
        <v>356</v>
      </c>
      <c r="AA98" s="158" t="s">
        <v>279</v>
      </c>
      <c r="AB98" s="158"/>
      <c r="AC98" s="158"/>
      <c r="AD98" s="158"/>
      <c r="AE98" s="158"/>
      <c r="AF98" s="158"/>
      <c r="AG98" s="158"/>
      <c r="AH98" s="158"/>
      <c r="AI98" s="163"/>
      <c r="AJ98" s="11" t="s">
        <v>357</v>
      </c>
      <c r="AK98" s="11" t="s">
        <v>172</v>
      </c>
    </row>
    <row r="99" spans="1:37" ht="20.25">
      <c r="A99" s="153">
        <v>69</v>
      </c>
      <c r="B99" s="154" t="s">
        <v>372</v>
      </c>
      <c r="C99" s="155" t="s">
        <v>386</v>
      </c>
      <c r="D99" s="164" t="s">
        <v>387</v>
      </c>
      <c r="E99" s="157">
        <v>176.73</v>
      </c>
      <c r="F99" s="158" t="s">
        <v>214</v>
      </c>
      <c r="G99" s="159"/>
      <c r="H99" s="159"/>
      <c r="I99" s="159"/>
      <c r="J99" s="159"/>
      <c r="K99" s="160"/>
      <c r="L99" s="160"/>
      <c r="M99" s="157"/>
      <c r="N99" s="157"/>
      <c r="O99" s="158"/>
      <c r="P99" s="158" t="s">
        <v>375</v>
      </c>
      <c r="Q99" s="157"/>
      <c r="R99" s="157"/>
      <c r="S99" s="157"/>
      <c r="T99" s="161"/>
      <c r="U99" s="161"/>
      <c r="V99" s="161" t="s">
        <v>349</v>
      </c>
      <c r="W99" s="162"/>
      <c r="X99" s="155" t="s">
        <v>386</v>
      </c>
      <c r="Y99" s="155" t="s">
        <v>386</v>
      </c>
      <c r="Z99" s="158" t="s">
        <v>377</v>
      </c>
      <c r="AA99" s="158"/>
      <c r="AB99" s="158"/>
      <c r="AC99" s="158"/>
      <c r="AD99" s="158"/>
      <c r="AE99" s="158"/>
      <c r="AF99" s="158"/>
      <c r="AG99" s="158"/>
      <c r="AH99" s="158"/>
      <c r="AI99" s="163"/>
      <c r="AJ99" s="11" t="s">
        <v>351</v>
      </c>
      <c r="AK99" s="11" t="s">
        <v>172</v>
      </c>
    </row>
    <row r="100" spans="1:35" ht="9.75">
      <c r="A100" s="153"/>
      <c r="B100" s="154"/>
      <c r="C100" s="155"/>
      <c r="D100" s="171" t="s">
        <v>388</v>
      </c>
      <c r="E100" s="172"/>
      <c r="F100" s="173"/>
      <c r="G100" s="174"/>
      <c r="H100" s="174"/>
      <c r="I100" s="174"/>
      <c r="J100" s="174"/>
      <c r="K100" s="175"/>
      <c r="L100" s="175"/>
      <c r="M100" s="172"/>
      <c r="N100" s="172"/>
      <c r="O100" s="173"/>
      <c r="P100" s="173"/>
      <c r="Q100" s="172"/>
      <c r="R100" s="172"/>
      <c r="S100" s="172"/>
      <c r="T100" s="176"/>
      <c r="U100" s="176"/>
      <c r="V100" s="176" t="s">
        <v>0</v>
      </c>
      <c r="W100" s="177"/>
      <c r="X100" s="173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63"/>
    </row>
    <row r="101" spans="1:37" ht="9.75">
      <c r="A101" s="153">
        <v>70</v>
      </c>
      <c r="B101" s="154" t="s">
        <v>274</v>
      </c>
      <c r="C101" s="155" t="s">
        <v>389</v>
      </c>
      <c r="D101" s="164" t="s">
        <v>365</v>
      </c>
      <c r="E101" s="157">
        <v>180.265</v>
      </c>
      <c r="F101" s="158" t="s">
        <v>214</v>
      </c>
      <c r="G101" s="159"/>
      <c r="H101" s="159"/>
      <c r="I101" s="159"/>
      <c r="J101" s="159"/>
      <c r="K101" s="160"/>
      <c r="L101" s="160"/>
      <c r="M101" s="157"/>
      <c r="N101" s="157"/>
      <c r="O101" s="158"/>
      <c r="P101" s="158" t="s">
        <v>375</v>
      </c>
      <c r="Q101" s="157"/>
      <c r="R101" s="157"/>
      <c r="S101" s="157"/>
      <c r="T101" s="161"/>
      <c r="U101" s="161"/>
      <c r="V101" s="161" t="s">
        <v>90</v>
      </c>
      <c r="W101" s="162"/>
      <c r="X101" s="155" t="s">
        <v>366</v>
      </c>
      <c r="Y101" s="155" t="s">
        <v>389</v>
      </c>
      <c r="Z101" s="158" t="s">
        <v>367</v>
      </c>
      <c r="AA101" s="158" t="s">
        <v>279</v>
      </c>
      <c r="AB101" s="158"/>
      <c r="AC101" s="158"/>
      <c r="AD101" s="158"/>
      <c r="AE101" s="158"/>
      <c r="AF101" s="158"/>
      <c r="AG101" s="158"/>
      <c r="AH101" s="158"/>
      <c r="AI101" s="163"/>
      <c r="AJ101" s="11" t="s">
        <v>357</v>
      </c>
      <c r="AK101" s="11" t="s">
        <v>172</v>
      </c>
    </row>
    <row r="102" spans="1:37" ht="20.25">
      <c r="A102" s="153">
        <v>71</v>
      </c>
      <c r="B102" s="154" t="s">
        <v>372</v>
      </c>
      <c r="C102" s="155" t="s">
        <v>390</v>
      </c>
      <c r="D102" s="164" t="s">
        <v>391</v>
      </c>
      <c r="E102" s="157">
        <v>34.317</v>
      </c>
      <c r="F102" s="158" t="s">
        <v>214</v>
      </c>
      <c r="G102" s="159"/>
      <c r="H102" s="159"/>
      <c r="I102" s="159"/>
      <c r="J102" s="159"/>
      <c r="K102" s="160"/>
      <c r="L102" s="160"/>
      <c r="M102" s="157"/>
      <c r="N102" s="157"/>
      <c r="O102" s="158"/>
      <c r="P102" s="158" t="s">
        <v>375</v>
      </c>
      <c r="Q102" s="157"/>
      <c r="R102" s="157"/>
      <c r="S102" s="157"/>
      <c r="T102" s="161"/>
      <c r="U102" s="161"/>
      <c r="V102" s="161" t="s">
        <v>349</v>
      </c>
      <c r="W102" s="162"/>
      <c r="X102" s="155" t="s">
        <v>390</v>
      </c>
      <c r="Y102" s="155" t="s">
        <v>390</v>
      </c>
      <c r="Z102" s="158" t="s">
        <v>377</v>
      </c>
      <c r="AA102" s="158"/>
      <c r="AB102" s="158"/>
      <c r="AC102" s="158"/>
      <c r="AD102" s="158"/>
      <c r="AE102" s="158"/>
      <c r="AF102" s="158"/>
      <c r="AG102" s="158"/>
      <c r="AH102" s="158"/>
      <c r="AI102" s="163"/>
      <c r="AJ102" s="11" t="s">
        <v>351</v>
      </c>
      <c r="AK102" s="11" t="s">
        <v>172</v>
      </c>
    </row>
    <row r="103" spans="1:35" ht="9.75">
      <c r="A103" s="153"/>
      <c r="B103" s="154"/>
      <c r="C103" s="155"/>
      <c r="D103" s="165" t="s">
        <v>392</v>
      </c>
      <c r="E103" s="159"/>
      <c r="F103" s="158"/>
      <c r="G103" s="159"/>
      <c r="H103" s="159"/>
      <c r="I103" s="159"/>
      <c r="J103" s="159"/>
      <c r="K103" s="160"/>
      <c r="L103" s="160"/>
      <c r="M103" s="157"/>
      <c r="N103" s="157"/>
      <c r="O103" s="158"/>
      <c r="P103" s="158"/>
      <c r="Q103" s="157"/>
      <c r="R103" s="157"/>
      <c r="S103" s="157"/>
      <c r="T103" s="161"/>
      <c r="U103" s="161"/>
      <c r="V103" s="161"/>
      <c r="W103" s="162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63"/>
    </row>
    <row r="104" spans="1:35" ht="9.75">
      <c r="A104" s="153"/>
      <c r="B104" s="154"/>
      <c r="C104" s="155"/>
      <c r="D104" s="156" t="s">
        <v>393</v>
      </c>
      <c r="E104" s="157"/>
      <c r="F104" s="158"/>
      <c r="G104" s="159"/>
      <c r="H104" s="159"/>
      <c r="I104" s="159"/>
      <c r="J104" s="159"/>
      <c r="K104" s="160"/>
      <c r="L104" s="160"/>
      <c r="M104" s="157"/>
      <c r="N104" s="157"/>
      <c r="O104" s="158"/>
      <c r="P104" s="158"/>
      <c r="Q104" s="157"/>
      <c r="R104" s="157"/>
      <c r="S104" s="157"/>
      <c r="T104" s="161"/>
      <c r="U104" s="161"/>
      <c r="V104" s="161"/>
      <c r="W104" s="162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63"/>
    </row>
    <row r="105" spans="1:37" ht="9.75">
      <c r="A105" s="153">
        <v>72</v>
      </c>
      <c r="B105" s="154" t="s">
        <v>394</v>
      </c>
      <c r="C105" s="155" t="s">
        <v>395</v>
      </c>
      <c r="D105" s="164" t="s">
        <v>396</v>
      </c>
      <c r="E105" s="157">
        <v>30.34</v>
      </c>
      <c r="F105" s="158" t="s">
        <v>214</v>
      </c>
      <c r="G105" s="159"/>
      <c r="H105" s="159"/>
      <c r="I105" s="159"/>
      <c r="J105" s="159"/>
      <c r="K105" s="160"/>
      <c r="L105" s="160"/>
      <c r="M105" s="157"/>
      <c r="N105" s="157"/>
      <c r="O105" s="158"/>
      <c r="P105" s="158" t="s">
        <v>397</v>
      </c>
      <c r="Q105" s="157"/>
      <c r="R105" s="157"/>
      <c r="S105" s="157"/>
      <c r="T105" s="161"/>
      <c r="U105" s="161"/>
      <c r="V105" s="161" t="s">
        <v>349</v>
      </c>
      <c r="W105" s="162"/>
      <c r="X105" s="155" t="s">
        <v>398</v>
      </c>
      <c r="Y105" s="155" t="s">
        <v>395</v>
      </c>
      <c r="Z105" s="158" t="s">
        <v>399</v>
      </c>
      <c r="AA105" s="158"/>
      <c r="AB105" s="158"/>
      <c r="AC105" s="158"/>
      <c r="AD105" s="158"/>
      <c r="AE105" s="158"/>
      <c r="AF105" s="158"/>
      <c r="AG105" s="158"/>
      <c r="AH105" s="158"/>
      <c r="AI105" s="163"/>
      <c r="AJ105" s="11" t="s">
        <v>351</v>
      </c>
      <c r="AK105" s="11" t="s">
        <v>172</v>
      </c>
    </row>
    <row r="106" spans="1:37" ht="9.75">
      <c r="A106" s="153">
        <v>73</v>
      </c>
      <c r="B106" s="154" t="s">
        <v>274</v>
      </c>
      <c r="C106" s="155" t="s">
        <v>400</v>
      </c>
      <c r="D106" s="164" t="s">
        <v>401</v>
      </c>
      <c r="E106" s="157">
        <v>30.946</v>
      </c>
      <c r="F106" s="158" t="s">
        <v>214</v>
      </c>
      <c r="G106" s="159"/>
      <c r="H106" s="159"/>
      <c r="I106" s="159"/>
      <c r="J106" s="159"/>
      <c r="K106" s="160"/>
      <c r="L106" s="160"/>
      <c r="M106" s="157"/>
      <c r="N106" s="157"/>
      <c r="O106" s="158"/>
      <c r="P106" s="158" t="s">
        <v>397</v>
      </c>
      <c r="Q106" s="157"/>
      <c r="R106" s="157"/>
      <c r="S106" s="157"/>
      <c r="T106" s="161"/>
      <c r="U106" s="161"/>
      <c r="V106" s="161" t="s">
        <v>90</v>
      </c>
      <c r="W106" s="162"/>
      <c r="X106" s="155" t="s">
        <v>400</v>
      </c>
      <c r="Y106" s="155" t="s">
        <v>400</v>
      </c>
      <c r="Z106" s="158" t="s">
        <v>284</v>
      </c>
      <c r="AA106" s="158" t="s">
        <v>279</v>
      </c>
      <c r="AB106" s="158"/>
      <c r="AC106" s="158"/>
      <c r="AD106" s="158"/>
      <c r="AE106" s="158"/>
      <c r="AF106" s="158"/>
      <c r="AG106" s="158"/>
      <c r="AH106" s="158"/>
      <c r="AI106" s="163"/>
      <c r="AJ106" s="11" t="s">
        <v>357</v>
      </c>
      <c r="AK106" s="11" t="s">
        <v>172</v>
      </c>
    </row>
    <row r="107" spans="1:37" ht="9.75">
      <c r="A107" s="153">
        <v>74</v>
      </c>
      <c r="B107" s="154" t="s">
        <v>274</v>
      </c>
      <c r="C107" s="155" t="s">
        <v>402</v>
      </c>
      <c r="D107" s="164" t="s">
        <v>403</v>
      </c>
      <c r="E107" s="157">
        <v>73.868</v>
      </c>
      <c r="F107" s="158" t="s">
        <v>214</v>
      </c>
      <c r="G107" s="159"/>
      <c r="H107" s="159"/>
      <c r="I107" s="159"/>
      <c r="J107" s="159"/>
      <c r="K107" s="160"/>
      <c r="L107" s="160"/>
      <c r="M107" s="157"/>
      <c r="N107" s="157"/>
      <c r="O107" s="158"/>
      <c r="P107" s="158" t="s">
        <v>397</v>
      </c>
      <c r="Q107" s="157"/>
      <c r="R107" s="157"/>
      <c r="S107" s="157"/>
      <c r="T107" s="161"/>
      <c r="U107" s="161"/>
      <c r="V107" s="161" t="s">
        <v>90</v>
      </c>
      <c r="W107" s="162"/>
      <c r="X107" s="155" t="s">
        <v>402</v>
      </c>
      <c r="Y107" s="155" t="s">
        <v>402</v>
      </c>
      <c r="Z107" s="158" t="s">
        <v>404</v>
      </c>
      <c r="AA107" s="158" t="s">
        <v>279</v>
      </c>
      <c r="AB107" s="158"/>
      <c r="AC107" s="158"/>
      <c r="AD107" s="158"/>
      <c r="AE107" s="158"/>
      <c r="AF107" s="158"/>
      <c r="AG107" s="158"/>
      <c r="AH107" s="158"/>
      <c r="AI107" s="163"/>
      <c r="AJ107" s="11" t="s">
        <v>357</v>
      </c>
      <c r="AK107" s="11" t="s">
        <v>172</v>
      </c>
    </row>
    <row r="108" spans="1:37" ht="20.25">
      <c r="A108" s="153">
        <v>75</v>
      </c>
      <c r="B108" s="154" t="s">
        <v>394</v>
      </c>
      <c r="C108" s="155" t="s">
        <v>405</v>
      </c>
      <c r="D108" s="164" t="s">
        <v>406</v>
      </c>
      <c r="E108" s="157">
        <v>72.42</v>
      </c>
      <c r="F108" s="158" t="s">
        <v>214</v>
      </c>
      <c r="G108" s="159"/>
      <c r="H108" s="159"/>
      <c r="I108" s="159"/>
      <c r="J108" s="159"/>
      <c r="K108" s="160"/>
      <c r="L108" s="160"/>
      <c r="M108" s="157"/>
      <c r="N108" s="157"/>
      <c r="O108" s="158"/>
      <c r="P108" s="158" t="s">
        <v>397</v>
      </c>
      <c r="Q108" s="157"/>
      <c r="R108" s="157"/>
      <c r="S108" s="157"/>
      <c r="T108" s="161"/>
      <c r="U108" s="161"/>
      <c r="V108" s="161" t="s">
        <v>349</v>
      </c>
      <c r="W108" s="162"/>
      <c r="X108" s="155" t="s">
        <v>405</v>
      </c>
      <c r="Y108" s="155" t="s">
        <v>405</v>
      </c>
      <c r="Z108" s="158" t="s">
        <v>399</v>
      </c>
      <c r="AA108" s="158"/>
      <c r="AB108" s="158"/>
      <c r="AC108" s="158"/>
      <c r="AD108" s="158"/>
      <c r="AE108" s="158"/>
      <c r="AF108" s="158"/>
      <c r="AG108" s="158"/>
      <c r="AH108" s="158"/>
      <c r="AI108" s="163"/>
      <c r="AJ108" s="11" t="s">
        <v>351</v>
      </c>
      <c r="AK108" s="11" t="s">
        <v>172</v>
      </c>
    </row>
    <row r="109" spans="1:37" ht="9.75">
      <c r="A109" s="153">
        <v>76</v>
      </c>
      <c r="B109" s="154" t="s">
        <v>394</v>
      </c>
      <c r="C109" s="155" t="s">
        <v>407</v>
      </c>
      <c r="D109" s="164" t="s">
        <v>408</v>
      </c>
      <c r="E109" s="157">
        <v>446.25</v>
      </c>
      <c r="F109" s="158" t="s">
        <v>214</v>
      </c>
      <c r="G109" s="159"/>
      <c r="H109" s="159"/>
      <c r="I109" s="159"/>
      <c r="J109" s="159"/>
      <c r="K109" s="160"/>
      <c r="L109" s="160"/>
      <c r="M109" s="157"/>
      <c r="N109" s="157"/>
      <c r="O109" s="158"/>
      <c r="P109" s="158" t="s">
        <v>397</v>
      </c>
      <c r="Q109" s="157"/>
      <c r="R109" s="157"/>
      <c r="S109" s="157"/>
      <c r="T109" s="161"/>
      <c r="U109" s="161"/>
      <c r="V109" s="161" t="s">
        <v>349</v>
      </c>
      <c r="W109" s="162"/>
      <c r="X109" s="155" t="s">
        <v>407</v>
      </c>
      <c r="Y109" s="155" t="s">
        <v>407</v>
      </c>
      <c r="Z109" s="158" t="s">
        <v>399</v>
      </c>
      <c r="AA109" s="158"/>
      <c r="AB109" s="158"/>
      <c r="AC109" s="158"/>
      <c r="AD109" s="158"/>
      <c r="AE109" s="158"/>
      <c r="AF109" s="158"/>
      <c r="AG109" s="158"/>
      <c r="AH109" s="158"/>
      <c r="AI109" s="163"/>
      <c r="AJ109" s="11" t="s">
        <v>351</v>
      </c>
      <c r="AK109" s="11" t="s">
        <v>172</v>
      </c>
    </row>
    <row r="110" spans="1:37" ht="9.75">
      <c r="A110" s="153">
        <v>77</v>
      </c>
      <c r="B110" s="154" t="s">
        <v>274</v>
      </c>
      <c r="C110" s="155" t="s">
        <v>409</v>
      </c>
      <c r="D110" s="164" t="s">
        <v>410</v>
      </c>
      <c r="E110" s="157">
        <v>12.035</v>
      </c>
      <c r="F110" s="158" t="s">
        <v>168</v>
      </c>
      <c r="G110" s="159"/>
      <c r="H110" s="159"/>
      <c r="I110" s="159"/>
      <c r="J110" s="159"/>
      <c r="K110" s="160"/>
      <c r="L110" s="160"/>
      <c r="M110" s="157"/>
      <c r="N110" s="157"/>
      <c r="O110" s="158"/>
      <c r="P110" s="158" t="s">
        <v>397</v>
      </c>
      <c r="Q110" s="157"/>
      <c r="R110" s="157"/>
      <c r="S110" s="157"/>
      <c r="T110" s="161"/>
      <c r="U110" s="161"/>
      <c r="V110" s="161" t="s">
        <v>90</v>
      </c>
      <c r="W110" s="162"/>
      <c r="X110" s="155" t="s">
        <v>409</v>
      </c>
      <c r="Y110" s="155" t="s">
        <v>409</v>
      </c>
      <c r="Z110" s="158" t="s">
        <v>284</v>
      </c>
      <c r="AA110" s="158" t="s">
        <v>279</v>
      </c>
      <c r="AB110" s="158"/>
      <c r="AC110" s="158"/>
      <c r="AD110" s="158"/>
      <c r="AE110" s="158"/>
      <c r="AF110" s="158"/>
      <c r="AG110" s="158"/>
      <c r="AH110" s="158"/>
      <c r="AI110" s="163"/>
      <c r="AJ110" s="11" t="s">
        <v>357</v>
      </c>
      <c r="AK110" s="11" t="s">
        <v>172</v>
      </c>
    </row>
    <row r="111" spans="1:37" ht="9.75">
      <c r="A111" s="153">
        <v>78</v>
      </c>
      <c r="B111" s="154" t="s">
        <v>274</v>
      </c>
      <c r="C111" s="155" t="s">
        <v>411</v>
      </c>
      <c r="D111" s="164" t="s">
        <v>412</v>
      </c>
      <c r="E111" s="157">
        <v>0.517</v>
      </c>
      <c r="F111" s="158" t="s">
        <v>168</v>
      </c>
      <c r="G111" s="159"/>
      <c r="H111" s="159"/>
      <c r="I111" s="159"/>
      <c r="J111" s="159"/>
      <c r="K111" s="160"/>
      <c r="L111" s="160"/>
      <c r="M111" s="157"/>
      <c r="N111" s="157"/>
      <c r="O111" s="158"/>
      <c r="P111" s="158" t="s">
        <v>397</v>
      </c>
      <c r="Q111" s="157"/>
      <c r="R111" s="157"/>
      <c r="S111" s="157"/>
      <c r="T111" s="161"/>
      <c r="U111" s="161"/>
      <c r="V111" s="161" t="s">
        <v>90</v>
      </c>
      <c r="W111" s="162"/>
      <c r="X111" s="155" t="s">
        <v>411</v>
      </c>
      <c r="Y111" s="155" t="s">
        <v>411</v>
      </c>
      <c r="Z111" s="158" t="s">
        <v>404</v>
      </c>
      <c r="AA111" s="158" t="s">
        <v>279</v>
      </c>
      <c r="AB111" s="158"/>
      <c r="AC111" s="158"/>
      <c r="AD111" s="158"/>
      <c r="AE111" s="158"/>
      <c r="AF111" s="158"/>
      <c r="AG111" s="158"/>
      <c r="AH111" s="158"/>
      <c r="AI111" s="163"/>
      <c r="AJ111" s="11" t="s">
        <v>357</v>
      </c>
      <c r="AK111" s="11" t="s">
        <v>172</v>
      </c>
    </row>
    <row r="112" spans="1:37" ht="9.75">
      <c r="A112" s="153">
        <v>79</v>
      </c>
      <c r="B112" s="154" t="s">
        <v>274</v>
      </c>
      <c r="C112" s="155" t="s">
        <v>413</v>
      </c>
      <c r="D112" s="164" t="s">
        <v>414</v>
      </c>
      <c r="E112" s="157">
        <v>30.345</v>
      </c>
      <c r="F112" s="158" t="s">
        <v>168</v>
      </c>
      <c r="G112" s="159"/>
      <c r="H112" s="159"/>
      <c r="I112" s="159"/>
      <c r="J112" s="159"/>
      <c r="K112" s="160"/>
      <c r="L112" s="160"/>
      <c r="M112" s="157"/>
      <c r="N112" s="157"/>
      <c r="O112" s="158"/>
      <c r="P112" s="158" t="s">
        <v>397</v>
      </c>
      <c r="Q112" s="157"/>
      <c r="R112" s="157"/>
      <c r="S112" s="157"/>
      <c r="T112" s="161"/>
      <c r="U112" s="161"/>
      <c r="V112" s="161" t="s">
        <v>90</v>
      </c>
      <c r="W112" s="162"/>
      <c r="X112" s="155" t="s">
        <v>413</v>
      </c>
      <c r="Y112" s="155" t="s">
        <v>413</v>
      </c>
      <c r="Z112" s="158" t="s">
        <v>404</v>
      </c>
      <c r="AA112" s="158" t="s">
        <v>279</v>
      </c>
      <c r="AB112" s="158"/>
      <c r="AC112" s="158"/>
      <c r="AD112" s="158"/>
      <c r="AE112" s="158"/>
      <c r="AF112" s="158"/>
      <c r="AG112" s="158"/>
      <c r="AH112" s="158"/>
      <c r="AI112" s="163"/>
      <c r="AJ112" s="11" t="s">
        <v>357</v>
      </c>
      <c r="AK112" s="11" t="s">
        <v>172</v>
      </c>
    </row>
    <row r="113" spans="1:37" ht="9.75">
      <c r="A113" s="153">
        <v>80</v>
      </c>
      <c r="B113" s="154" t="s">
        <v>394</v>
      </c>
      <c r="C113" s="155" t="s">
        <v>415</v>
      </c>
      <c r="D113" s="164" t="s">
        <v>416</v>
      </c>
      <c r="E113" s="157">
        <v>36.9</v>
      </c>
      <c r="F113" s="158" t="s">
        <v>204</v>
      </c>
      <c r="G113" s="159"/>
      <c r="H113" s="159"/>
      <c r="I113" s="159"/>
      <c r="J113" s="159"/>
      <c r="K113" s="160"/>
      <c r="L113" s="160"/>
      <c r="M113" s="157"/>
      <c r="N113" s="157"/>
      <c r="O113" s="158"/>
      <c r="P113" s="158" t="s">
        <v>397</v>
      </c>
      <c r="Q113" s="157"/>
      <c r="R113" s="157"/>
      <c r="S113" s="157"/>
      <c r="T113" s="161"/>
      <c r="U113" s="161"/>
      <c r="V113" s="161" t="s">
        <v>349</v>
      </c>
      <c r="W113" s="162"/>
      <c r="X113" s="155" t="s">
        <v>417</v>
      </c>
      <c r="Y113" s="155" t="s">
        <v>415</v>
      </c>
      <c r="Z113" s="158" t="s">
        <v>399</v>
      </c>
      <c r="AA113" s="158"/>
      <c r="AB113" s="158"/>
      <c r="AC113" s="158"/>
      <c r="AD113" s="158"/>
      <c r="AE113" s="158"/>
      <c r="AF113" s="158"/>
      <c r="AG113" s="158"/>
      <c r="AH113" s="158"/>
      <c r="AI113" s="163"/>
      <c r="AJ113" s="11" t="s">
        <v>351</v>
      </c>
      <c r="AK113" s="11" t="s">
        <v>172</v>
      </c>
    </row>
    <row r="114" spans="1:37" ht="9.75">
      <c r="A114" s="153">
        <v>81</v>
      </c>
      <c r="B114" s="154" t="s">
        <v>394</v>
      </c>
      <c r="C114" s="155" t="s">
        <v>418</v>
      </c>
      <c r="D114" s="164" t="s">
        <v>419</v>
      </c>
      <c r="E114" s="157">
        <v>10.332</v>
      </c>
      <c r="F114" s="158" t="s">
        <v>214</v>
      </c>
      <c r="G114" s="159"/>
      <c r="H114" s="159"/>
      <c r="I114" s="159"/>
      <c r="J114" s="159"/>
      <c r="K114" s="160"/>
      <c r="L114" s="160"/>
      <c r="M114" s="157"/>
      <c r="N114" s="157"/>
      <c r="O114" s="158"/>
      <c r="P114" s="158" t="s">
        <v>397</v>
      </c>
      <c r="Q114" s="157"/>
      <c r="R114" s="157"/>
      <c r="S114" s="157"/>
      <c r="T114" s="161"/>
      <c r="U114" s="161"/>
      <c r="V114" s="161" t="s">
        <v>349</v>
      </c>
      <c r="W114" s="162"/>
      <c r="X114" s="155" t="s">
        <v>420</v>
      </c>
      <c r="Y114" s="155" t="s">
        <v>418</v>
      </c>
      <c r="Z114" s="158" t="s">
        <v>284</v>
      </c>
      <c r="AA114" s="158"/>
      <c r="AB114" s="158"/>
      <c r="AC114" s="158"/>
      <c r="AD114" s="158"/>
      <c r="AE114" s="158"/>
      <c r="AF114" s="158"/>
      <c r="AG114" s="158"/>
      <c r="AH114" s="158"/>
      <c r="AI114" s="163"/>
      <c r="AJ114" s="11" t="s">
        <v>351</v>
      </c>
      <c r="AK114" s="11" t="s">
        <v>172</v>
      </c>
    </row>
    <row r="115" spans="1:37" ht="9.75">
      <c r="A115" s="153">
        <v>82</v>
      </c>
      <c r="B115" s="154" t="s">
        <v>394</v>
      </c>
      <c r="C115" s="155" t="s">
        <v>421</v>
      </c>
      <c r="D115" s="164" t="s">
        <v>422</v>
      </c>
      <c r="E115" s="157">
        <v>0.366</v>
      </c>
      <c r="F115" s="158" t="s">
        <v>237</v>
      </c>
      <c r="G115" s="159"/>
      <c r="H115" s="159"/>
      <c r="I115" s="159"/>
      <c r="J115" s="159"/>
      <c r="K115" s="160"/>
      <c r="L115" s="160"/>
      <c r="M115" s="157"/>
      <c r="N115" s="157"/>
      <c r="O115" s="158"/>
      <c r="P115" s="158" t="s">
        <v>397</v>
      </c>
      <c r="Q115" s="157"/>
      <c r="R115" s="157"/>
      <c r="S115" s="157"/>
      <c r="T115" s="161"/>
      <c r="U115" s="161"/>
      <c r="V115" s="161" t="s">
        <v>349</v>
      </c>
      <c r="W115" s="162"/>
      <c r="X115" s="155" t="s">
        <v>421</v>
      </c>
      <c r="Y115" s="155" t="s">
        <v>421</v>
      </c>
      <c r="Z115" s="158" t="s">
        <v>399</v>
      </c>
      <c r="AA115" s="158"/>
      <c r="AB115" s="158"/>
      <c r="AC115" s="158"/>
      <c r="AD115" s="158"/>
      <c r="AE115" s="158"/>
      <c r="AF115" s="158"/>
      <c r="AG115" s="158"/>
      <c r="AH115" s="158"/>
      <c r="AI115" s="163"/>
      <c r="AJ115" s="11" t="s">
        <v>351</v>
      </c>
      <c r="AK115" s="11" t="s">
        <v>172</v>
      </c>
    </row>
    <row r="116" spans="1:35" ht="9.75">
      <c r="A116" s="153"/>
      <c r="B116" s="154"/>
      <c r="C116" s="155"/>
      <c r="D116" s="165" t="s">
        <v>423</v>
      </c>
      <c r="E116" s="159"/>
      <c r="F116" s="158"/>
      <c r="G116" s="159"/>
      <c r="H116" s="159"/>
      <c r="I116" s="159"/>
      <c r="J116" s="159"/>
      <c r="K116" s="160"/>
      <c r="L116" s="160"/>
      <c r="M116" s="157"/>
      <c r="N116" s="157"/>
      <c r="O116" s="158"/>
      <c r="P116" s="158"/>
      <c r="Q116" s="157"/>
      <c r="R116" s="157"/>
      <c r="S116" s="157"/>
      <c r="T116" s="161"/>
      <c r="U116" s="161"/>
      <c r="V116" s="161"/>
      <c r="W116" s="162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63"/>
    </row>
    <row r="117" spans="1:35" ht="9.75">
      <c r="A117" s="153"/>
      <c r="B117" s="154"/>
      <c r="C117" s="155"/>
      <c r="D117" s="165" t="s">
        <v>424</v>
      </c>
      <c r="E117" s="159"/>
      <c r="F117" s="158"/>
      <c r="G117" s="159"/>
      <c r="H117" s="159"/>
      <c r="I117" s="159"/>
      <c r="J117" s="159"/>
      <c r="K117" s="160"/>
      <c r="L117" s="160"/>
      <c r="M117" s="157"/>
      <c r="N117" s="157"/>
      <c r="O117" s="158"/>
      <c r="P117" s="158"/>
      <c r="Q117" s="157"/>
      <c r="R117" s="157"/>
      <c r="S117" s="157"/>
      <c r="T117" s="161"/>
      <c r="U117" s="161"/>
      <c r="V117" s="161"/>
      <c r="W117" s="162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63"/>
    </row>
    <row r="118" spans="1:35" ht="9.75">
      <c r="A118" s="153"/>
      <c r="B118" s="154"/>
      <c r="C118" s="155"/>
      <c r="D118" s="156" t="s">
        <v>425</v>
      </c>
      <c r="E118" s="157"/>
      <c r="F118" s="158"/>
      <c r="G118" s="159"/>
      <c r="H118" s="159"/>
      <c r="I118" s="159"/>
      <c r="J118" s="159"/>
      <c r="K118" s="160"/>
      <c r="L118" s="160"/>
      <c r="M118" s="157"/>
      <c r="N118" s="157"/>
      <c r="O118" s="158"/>
      <c r="P118" s="158"/>
      <c r="Q118" s="157"/>
      <c r="R118" s="157"/>
      <c r="S118" s="157"/>
      <c r="T118" s="161"/>
      <c r="U118" s="161"/>
      <c r="V118" s="161"/>
      <c r="W118" s="162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63"/>
    </row>
    <row r="119" spans="1:35" ht="9.75">
      <c r="A119" s="153"/>
      <c r="B119" s="154"/>
      <c r="C119" s="155"/>
      <c r="D119" s="156" t="s">
        <v>426</v>
      </c>
      <c r="E119" s="157"/>
      <c r="F119" s="158"/>
      <c r="G119" s="159"/>
      <c r="H119" s="159"/>
      <c r="I119" s="159"/>
      <c r="J119" s="159"/>
      <c r="K119" s="160"/>
      <c r="L119" s="160"/>
      <c r="M119" s="157"/>
      <c r="N119" s="157"/>
      <c r="O119" s="158"/>
      <c r="P119" s="158"/>
      <c r="Q119" s="157"/>
      <c r="R119" s="157"/>
      <c r="S119" s="157"/>
      <c r="T119" s="161"/>
      <c r="U119" s="161"/>
      <c r="V119" s="161"/>
      <c r="W119" s="162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63"/>
    </row>
    <row r="120" spans="1:37" ht="20.25">
      <c r="A120" s="153">
        <v>83</v>
      </c>
      <c r="B120" s="154" t="s">
        <v>427</v>
      </c>
      <c r="C120" s="155" t="s">
        <v>428</v>
      </c>
      <c r="D120" s="164" t="s">
        <v>429</v>
      </c>
      <c r="E120" s="157">
        <v>30.34</v>
      </c>
      <c r="F120" s="158" t="s">
        <v>214</v>
      </c>
      <c r="G120" s="159"/>
      <c r="H120" s="159"/>
      <c r="I120" s="159"/>
      <c r="J120" s="159"/>
      <c r="K120" s="160"/>
      <c r="L120" s="160"/>
      <c r="M120" s="157"/>
      <c r="N120" s="157"/>
      <c r="O120" s="158"/>
      <c r="P120" s="158" t="s">
        <v>430</v>
      </c>
      <c r="Q120" s="157"/>
      <c r="R120" s="157"/>
      <c r="S120" s="157"/>
      <c r="T120" s="161"/>
      <c r="U120" s="161"/>
      <c r="V120" s="161" t="s">
        <v>349</v>
      </c>
      <c r="W120" s="162"/>
      <c r="X120" s="155" t="s">
        <v>431</v>
      </c>
      <c r="Y120" s="155" t="s">
        <v>428</v>
      </c>
      <c r="Z120" s="158" t="s">
        <v>284</v>
      </c>
      <c r="AA120" s="158"/>
      <c r="AB120" s="158"/>
      <c r="AC120" s="158"/>
      <c r="AD120" s="158"/>
      <c r="AE120" s="158"/>
      <c r="AF120" s="158"/>
      <c r="AG120" s="158"/>
      <c r="AH120" s="158"/>
      <c r="AI120" s="163"/>
      <c r="AJ120" s="11" t="s">
        <v>351</v>
      </c>
      <c r="AK120" s="11" t="s">
        <v>172</v>
      </c>
    </row>
    <row r="121" spans="1:35" ht="9.75">
      <c r="A121" s="153"/>
      <c r="B121" s="154"/>
      <c r="C121" s="155"/>
      <c r="D121" s="165" t="s">
        <v>432</v>
      </c>
      <c r="E121" s="159"/>
      <c r="F121" s="158"/>
      <c r="G121" s="159"/>
      <c r="H121" s="159"/>
      <c r="I121" s="159"/>
      <c r="J121" s="159"/>
      <c r="K121" s="160"/>
      <c r="L121" s="160"/>
      <c r="M121" s="157"/>
      <c r="N121" s="157"/>
      <c r="O121" s="158"/>
      <c r="P121" s="158"/>
      <c r="Q121" s="157"/>
      <c r="R121" s="157"/>
      <c r="S121" s="157"/>
      <c r="T121" s="161"/>
      <c r="U121" s="161"/>
      <c r="V121" s="161"/>
      <c r="W121" s="162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63"/>
    </row>
    <row r="122" spans="1:35" ht="9.75">
      <c r="A122" s="153"/>
      <c r="B122" s="154"/>
      <c r="C122" s="155"/>
      <c r="D122" s="156" t="s">
        <v>433</v>
      </c>
      <c r="E122" s="157"/>
      <c r="F122" s="158"/>
      <c r="G122" s="159"/>
      <c r="H122" s="159"/>
      <c r="I122" s="159"/>
      <c r="J122" s="159"/>
      <c r="K122" s="160"/>
      <c r="L122" s="160"/>
      <c r="M122" s="157"/>
      <c r="N122" s="157"/>
      <c r="O122" s="158"/>
      <c r="P122" s="158"/>
      <c r="Q122" s="157"/>
      <c r="R122" s="157"/>
      <c r="S122" s="157"/>
      <c r="T122" s="161"/>
      <c r="U122" s="161"/>
      <c r="V122" s="161"/>
      <c r="W122" s="162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63"/>
    </row>
    <row r="123" spans="1:37" ht="9.75">
      <c r="A123" s="153">
        <v>84</v>
      </c>
      <c r="B123" s="154" t="s">
        <v>434</v>
      </c>
      <c r="C123" s="155" t="s">
        <v>435</v>
      </c>
      <c r="D123" s="164" t="s">
        <v>436</v>
      </c>
      <c r="E123" s="157">
        <v>10.75</v>
      </c>
      <c r="F123" s="158" t="s">
        <v>204</v>
      </c>
      <c r="G123" s="159"/>
      <c r="H123" s="159"/>
      <c r="I123" s="159"/>
      <c r="J123" s="159"/>
      <c r="K123" s="160"/>
      <c r="L123" s="160"/>
      <c r="M123" s="157"/>
      <c r="N123" s="157"/>
      <c r="O123" s="158"/>
      <c r="P123" s="158" t="s">
        <v>437</v>
      </c>
      <c r="Q123" s="157"/>
      <c r="R123" s="157"/>
      <c r="S123" s="157"/>
      <c r="T123" s="161"/>
      <c r="U123" s="161"/>
      <c r="V123" s="161" t="s">
        <v>349</v>
      </c>
      <c r="W123" s="162"/>
      <c r="X123" s="155" t="s">
        <v>435</v>
      </c>
      <c r="Y123" s="155" t="s">
        <v>435</v>
      </c>
      <c r="Z123" s="158" t="s">
        <v>438</v>
      </c>
      <c r="AA123" s="158"/>
      <c r="AB123" s="158"/>
      <c r="AC123" s="158"/>
      <c r="AD123" s="158"/>
      <c r="AE123" s="158"/>
      <c r="AF123" s="158"/>
      <c r="AG123" s="158"/>
      <c r="AH123" s="158"/>
      <c r="AI123" s="163"/>
      <c r="AJ123" s="11" t="s">
        <v>351</v>
      </c>
      <c r="AK123" s="11" t="s">
        <v>172</v>
      </c>
    </row>
    <row r="124" spans="1:37" ht="9.75">
      <c r="A124" s="153">
        <v>85</v>
      </c>
      <c r="B124" s="154" t="s">
        <v>434</v>
      </c>
      <c r="C124" s="155" t="s">
        <v>439</v>
      </c>
      <c r="D124" s="164" t="s">
        <v>440</v>
      </c>
      <c r="E124" s="157">
        <v>37.3</v>
      </c>
      <c r="F124" s="158" t="s">
        <v>204</v>
      </c>
      <c r="G124" s="159"/>
      <c r="H124" s="159"/>
      <c r="I124" s="159"/>
      <c r="J124" s="159"/>
      <c r="K124" s="160"/>
      <c r="L124" s="160"/>
      <c r="M124" s="157"/>
      <c r="N124" s="157"/>
      <c r="O124" s="158"/>
      <c r="P124" s="158" t="s">
        <v>437</v>
      </c>
      <c r="Q124" s="157"/>
      <c r="R124" s="157"/>
      <c r="S124" s="157"/>
      <c r="T124" s="161"/>
      <c r="U124" s="161"/>
      <c r="V124" s="161" t="s">
        <v>349</v>
      </c>
      <c r="W124" s="162"/>
      <c r="X124" s="155" t="s">
        <v>439</v>
      </c>
      <c r="Y124" s="155" t="s">
        <v>439</v>
      </c>
      <c r="Z124" s="158" t="s">
        <v>438</v>
      </c>
      <c r="AA124" s="158"/>
      <c r="AB124" s="158"/>
      <c r="AC124" s="158"/>
      <c r="AD124" s="158"/>
      <c r="AE124" s="158"/>
      <c r="AF124" s="158"/>
      <c r="AG124" s="158"/>
      <c r="AH124" s="158"/>
      <c r="AI124" s="163"/>
      <c r="AJ124" s="11" t="s">
        <v>351</v>
      </c>
      <c r="AK124" s="11" t="s">
        <v>172</v>
      </c>
    </row>
    <row r="125" spans="1:37" ht="9.75">
      <c r="A125" s="153">
        <v>86</v>
      </c>
      <c r="B125" s="154" t="s">
        <v>434</v>
      </c>
      <c r="C125" s="155" t="s">
        <v>441</v>
      </c>
      <c r="D125" s="164" t="s">
        <v>442</v>
      </c>
      <c r="E125" s="157">
        <v>5</v>
      </c>
      <c r="F125" s="158" t="s">
        <v>204</v>
      </c>
      <c r="G125" s="159"/>
      <c r="H125" s="159"/>
      <c r="I125" s="159"/>
      <c r="J125" s="159"/>
      <c r="K125" s="160"/>
      <c r="L125" s="160"/>
      <c r="M125" s="157"/>
      <c r="N125" s="157"/>
      <c r="O125" s="158"/>
      <c r="P125" s="158" t="s">
        <v>437</v>
      </c>
      <c r="Q125" s="157"/>
      <c r="R125" s="157"/>
      <c r="S125" s="157"/>
      <c r="T125" s="161"/>
      <c r="U125" s="161"/>
      <c r="V125" s="161" t="s">
        <v>349</v>
      </c>
      <c r="W125" s="162"/>
      <c r="X125" s="155" t="s">
        <v>443</v>
      </c>
      <c r="Y125" s="155" t="s">
        <v>441</v>
      </c>
      <c r="Z125" s="158" t="s">
        <v>438</v>
      </c>
      <c r="AA125" s="158"/>
      <c r="AB125" s="158"/>
      <c r="AC125" s="158"/>
      <c r="AD125" s="158"/>
      <c r="AE125" s="158"/>
      <c r="AF125" s="158"/>
      <c r="AG125" s="158"/>
      <c r="AH125" s="158"/>
      <c r="AI125" s="163"/>
      <c r="AJ125" s="11" t="s">
        <v>351</v>
      </c>
      <c r="AK125" s="11" t="s">
        <v>172</v>
      </c>
    </row>
    <row r="126" spans="1:37" ht="9.75">
      <c r="A126" s="153">
        <v>87</v>
      </c>
      <c r="B126" s="154" t="s">
        <v>434</v>
      </c>
      <c r="C126" s="155" t="s">
        <v>444</v>
      </c>
      <c r="D126" s="164" t="s">
        <v>445</v>
      </c>
      <c r="E126" s="157">
        <v>1</v>
      </c>
      <c r="F126" s="158" t="s">
        <v>246</v>
      </c>
      <c r="G126" s="159"/>
      <c r="H126" s="159"/>
      <c r="I126" s="159"/>
      <c r="J126" s="159"/>
      <c r="K126" s="160"/>
      <c r="L126" s="160"/>
      <c r="M126" s="157"/>
      <c r="N126" s="157"/>
      <c r="O126" s="158"/>
      <c r="P126" s="158" t="s">
        <v>437</v>
      </c>
      <c r="Q126" s="157"/>
      <c r="R126" s="157"/>
      <c r="S126" s="157"/>
      <c r="T126" s="161"/>
      <c r="U126" s="161"/>
      <c r="V126" s="161" t="s">
        <v>349</v>
      </c>
      <c r="W126" s="162"/>
      <c r="X126" s="155" t="s">
        <v>446</v>
      </c>
      <c r="Y126" s="155" t="s">
        <v>444</v>
      </c>
      <c r="Z126" s="158" t="s">
        <v>438</v>
      </c>
      <c r="AA126" s="158"/>
      <c r="AB126" s="158"/>
      <c r="AC126" s="158"/>
      <c r="AD126" s="158"/>
      <c r="AE126" s="158"/>
      <c r="AF126" s="158"/>
      <c r="AG126" s="158"/>
      <c r="AH126" s="158"/>
      <c r="AI126" s="163"/>
      <c r="AJ126" s="11" t="s">
        <v>351</v>
      </c>
      <c r="AK126" s="11" t="s">
        <v>172</v>
      </c>
    </row>
    <row r="127" spans="1:37" ht="9.75">
      <c r="A127" s="153">
        <v>88</v>
      </c>
      <c r="B127" s="154" t="s">
        <v>434</v>
      </c>
      <c r="C127" s="155" t="s">
        <v>447</v>
      </c>
      <c r="D127" s="164" t="s">
        <v>448</v>
      </c>
      <c r="E127" s="157">
        <v>1</v>
      </c>
      <c r="F127" s="158" t="s">
        <v>246</v>
      </c>
      <c r="G127" s="159"/>
      <c r="H127" s="159"/>
      <c r="I127" s="159"/>
      <c r="J127" s="159"/>
      <c r="K127" s="160"/>
      <c r="L127" s="160"/>
      <c r="M127" s="157"/>
      <c r="N127" s="157"/>
      <c r="O127" s="158"/>
      <c r="P127" s="158" t="s">
        <v>437</v>
      </c>
      <c r="Q127" s="157"/>
      <c r="R127" s="157"/>
      <c r="S127" s="157"/>
      <c r="T127" s="161"/>
      <c r="U127" s="161"/>
      <c r="V127" s="161" t="s">
        <v>349</v>
      </c>
      <c r="W127" s="162"/>
      <c r="X127" s="155" t="s">
        <v>449</v>
      </c>
      <c r="Y127" s="155" t="s">
        <v>447</v>
      </c>
      <c r="Z127" s="158" t="s">
        <v>438</v>
      </c>
      <c r="AA127" s="158"/>
      <c r="AB127" s="158"/>
      <c r="AC127" s="158"/>
      <c r="AD127" s="158"/>
      <c r="AE127" s="158"/>
      <c r="AF127" s="158"/>
      <c r="AG127" s="158"/>
      <c r="AH127" s="158"/>
      <c r="AI127" s="163"/>
      <c r="AJ127" s="11" t="s">
        <v>351</v>
      </c>
      <c r="AK127" s="11" t="s">
        <v>172</v>
      </c>
    </row>
    <row r="128" spans="1:37" ht="9.75">
      <c r="A128" s="153">
        <v>89</v>
      </c>
      <c r="B128" s="154" t="s">
        <v>434</v>
      </c>
      <c r="C128" s="155" t="s">
        <v>450</v>
      </c>
      <c r="D128" s="164" t="s">
        <v>451</v>
      </c>
      <c r="E128" s="157">
        <v>12</v>
      </c>
      <c r="F128" s="158" t="s">
        <v>204</v>
      </c>
      <c r="G128" s="159"/>
      <c r="H128" s="159"/>
      <c r="I128" s="159"/>
      <c r="J128" s="159"/>
      <c r="K128" s="160"/>
      <c r="L128" s="160"/>
      <c r="M128" s="157"/>
      <c r="N128" s="157"/>
      <c r="O128" s="158"/>
      <c r="P128" s="158" t="s">
        <v>437</v>
      </c>
      <c r="Q128" s="157"/>
      <c r="R128" s="157"/>
      <c r="S128" s="157"/>
      <c r="T128" s="161"/>
      <c r="U128" s="161"/>
      <c r="V128" s="161" t="s">
        <v>349</v>
      </c>
      <c r="W128" s="162"/>
      <c r="X128" s="155" t="s">
        <v>452</v>
      </c>
      <c r="Y128" s="155" t="s">
        <v>450</v>
      </c>
      <c r="Z128" s="158" t="s">
        <v>438</v>
      </c>
      <c r="AA128" s="158"/>
      <c r="AB128" s="158"/>
      <c r="AC128" s="158"/>
      <c r="AD128" s="158"/>
      <c r="AE128" s="158"/>
      <c r="AF128" s="158"/>
      <c r="AG128" s="158"/>
      <c r="AH128" s="158"/>
      <c r="AI128" s="163"/>
      <c r="AJ128" s="11" t="s">
        <v>351</v>
      </c>
      <c r="AK128" s="11" t="s">
        <v>172</v>
      </c>
    </row>
    <row r="129" spans="1:37" ht="9.75">
      <c r="A129" s="153">
        <v>90</v>
      </c>
      <c r="B129" s="154" t="s">
        <v>434</v>
      </c>
      <c r="C129" s="155" t="s">
        <v>453</v>
      </c>
      <c r="D129" s="164" t="s">
        <v>454</v>
      </c>
      <c r="E129" s="157">
        <v>2</v>
      </c>
      <c r="F129" s="158" t="s">
        <v>246</v>
      </c>
      <c r="G129" s="159"/>
      <c r="H129" s="159"/>
      <c r="I129" s="159"/>
      <c r="J129" s="159"/>
      <c r="K129" s="160"/>
      <c r="L129" s="160"/>
      <c r="M129" s="157"/>
      <c r="N129" s="157"/>
      <c r="O129" s="158"/>
      <c r="P129" s="158" t="s">
        <v>437</v>
      </c>
      <c r="Q129" s="157"/>
      <c r="R129" s="157"/>
      <c r="S129" s="157"/>
      <c r="T129" s="161"/>
      <c r="U129" s="161"/>
      <c r="V129" s="161" t="s">
        <v>349</v>
      </c>
      <c r="W129" s="162"/>
      <c r="X129" s="155" t="s">
        <v>455</v>
      </c>
      <c r="Y129" s="155" t="s">
        <v>453</v>
      </c>
      <c r="Z129" s="158" t="s">
        <v>438</v>
      </c>
      <c r="AA129" s="158"/>
      <c r="AB129" s="158"/>
      <c r="AC129" s="158"/>
      <c r="AD129" s="158"/>
      <c r="AE129" s="158"/>
      <c r="AF129" s="158"/>
      <c r="AG129" s="158"/>
      <c r="AH129" s="158"/>
      <c r="AI129" s="163"/>
      <c r="AJ129" s="11" t="s">
        <v>351</v>
      </c>
      <c r="AK129" s="11" t="s">
        <v>172</v>
      </c>
    </row>
    <row r="130" spans="1:37" ht="9.75">
      <c r="A130" s="153">
        <v>91</v>
      </c>
      <c r="B130" s="154" t="s">
        <v>434</v>
      </c>
      <c r="C130" s="155" t="s">
        <v>456</v>
      </c>
      <c r="D130" s="164" t="s">
        <v>457</v>
      </c>
      <c r="E130" s="157">
        <v>1</v>
      </c>
      <c r="F130" s="158" t="s">
        <v>246</v>
      </c>
      <c r="G130" s="159"/>
      <c r="H130" s="159"/>
      <c r="I130" s="159"/>
      <c r="J130" s="159"/>
      <c r="K130" s="160"/>
      <c r="L130" s="160"/>
      <c r="M130" s="157"/>
      <c r="N130" s="157"/>
      <c r="O130" s="158"/>
      <c r="P130" s="158" t="s">
        <v>437</v>
      </c>
      <c r="Q130" s="157"/>
      <c r="R130" s="157"/>
      <c r="S130" s="157"/>
      <c r="T130" s="161"/>
      <c r="U130" s="161"/>
      <c r="V130" s="161" t="s">
        <v>349</v>
      </c>
      <c r="W130" s="162"/>
      <c r="X130" s="155" t="s">
        <v>458</v>
      </c>
      <c r="Y130" s="155" t="s">
        <v>456</v>
      </c>
      <c r="Z130" s="158" t="s">
        <v>438</v>
      </c>
      <c r="AA130" s="158"/>
      <c r="AB130" s="158"/>
      <c r="AC130" s="158"/>
      <c r="AD130" s="158"/>
      <c r="AE130" s="158"/>
      <c r="AF130" s="158"/>
      <c r="AG130" s="158"/>
      <c r="AH130" s="158"/>
      <c r="AI130" s="163"/>
      <c r="AJ130" s="11" t="s">
        <v>351</v>
      </c>
      <c r="AK130" s="11" t="s">
        <v>172</v>
      </c>
    </row>
    <row r="131" spans="1:37" ht="9.75">
      <c r="A131" s="153">
        <v>92</v>
      </c>
      <c r="B131" s="154" t="s">
        <v>434</v>
      </c>
      <c r="C131" s="155" t="s">
        <v>459</v>
      </c>
      <c r="D131" s="164" t="s">
        <v>460</v>
      </c>
      <c r="E131" s="157">
        <v>0.073</v>
      </c>
      <c r="F131" s="158" t="s">
        <v>237</v>
      </c>
      <c r="G131" s="159"/>
      <c r="H131" s="159"/>
      <c r="I131" s="159"/>
      <c r="J131" s="159"/>
      <c r="K131" s="160"/>
      <c r="L131" s="160"/>
      <c r="M131" s="157"/>
      <c r="N131" s="157"/>
      <c r="O131" s="158"/>
      <c r="P131" s="158" t="s">
        <v>437</v>
      </c>
      <c r="Q131" s="157"/>
      <c r="R131" s="157"/>
      <c r="S131" s="157"/>
      <c r="T131" s="161"/>
      <c r="U131" s="161"/>
      <c r="V131" s="161" t="s">
        <v>349</v>
      </c>
      <c r="W131" s="162"/>
      <c r="X131" s="155" t="s">
        <v>459</v>
      </c>
      <c r="Y131" s="155" t="s">
        <v>459</v>
      </c>
      <c r="Z131" s="158" t="s">
        <v>438</v>
      </c>
      <c r="AA131" s="158"/>
      <c r="AB131" s="158"/>
      <c r="AC131" s="158"/>
      <c r="AD131" s="158"/>
      <c r="AE131" s="158"/>
      <c r="AF131" s="158"/>
      <c r="AG131" s="158"/>
      <c r="AH131" s="158"/>
      <c r="AI131" s="163"/>
      <c r="AJ131" s="11" t="s">
        <v>351</v>
      </c>
      <c r="AK131" s="11" t="s">
        <v>172</v>
      </c>
    </row>
    <row r="132" spans="1:35" ht="9.75">
      <c r="A132" s="153"/>
      <c r="B132" s="154"/>
      <c r="C132" s="155"/>
      <c r="D132" s="165" t="s">
        <v>461</v>
      </c>
      <c r="E132" s="159"/>
      <c r="F132" s="158"/>
      <c r="G132" s="159"/>
      <c r="H132" s="159"/>
      <c r="I132" s="159"/>
      <c r="J132" s="159"/>
      <c r="K132" s="160"/>
      <c r="L132" s="160"/>
      <c r="M132" s="157"/>
      <c r="N132" s="157"/>
      <c r="O132" s="158"/>
      <c r="P132" s="158"/>
      <c r="Q132" s="157"/>
      <c r="R132" s="157"/>
      <c r="S132" s="157"/>
      <c r="T132" s="161"/>
      <c r="U132" s="161"/>
      <c r="V132" s="161"/>
      <c r="W132" s="162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63"/>
    </row>
    <row r="133" spans="1:35" ht="9.75">
      <c r="A133" s="153"/>
      <c r="B133" s="154"/>
      <c r="C133" s="155"/>
      <c r="D133" s="156" t="s">
        <v>462</v>
      </c>
      <c r="E133" s="157"/>
      <c r="F133" s="158"/>
      <c r="G133" s="159"/>
      <c r="H133" s="159"/>
      <c r="I133" s="159"/>
      <c r="J133" s="159"/>
      <c r="K133" s="160"/>
      <c r="L133" s="160"/>
      <c r="M133" s="157"/>
      <c r="N133" s="157"/>
      <c r="O133" s="158"/>
      <c r="P133" s="158"/>
      <c r="Q133" s="157"/>
      <c r="R133" s="157"/>
      <c r="S133" s="157"/>
      <c r="T133" s="161"/>
      <c r="U133" s="161"/>
      <c r="V133" s="161"/>
      <c r="W133" s="162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63"/>
    </row>
    <row r="134" spans="1:37" ht="9.75">
      <c r="A134" s="153">
        <v>93</v>
      </c>
      <c r="B134" s="154" t="s">
        <v>463</v>
      </c>
      <c r="C134" s="155" t="s">
        <v>464</v>
      </c>
      <c r="D134" s="164" t="s">
        <v>465</v>
      </c>
      <c r="E134" s="157">
        <v>1</v>
      </c>
      <c r="F134" s="158" t="s">
        <v>246</v>
      </c>
      <c r="G134" s="159"/>
      <c r="H134" s="159"/>
      <c r="I134" s="159"/>
      <c r="J134" s="159"/>
      <c r="K134" s="160"/>
      <c r="L134" s="160"/>
      <c r="M134" s="157"/>
      <c r="N134" s="157"/>
      <c r="O134" s="158"/>
      <c r="P134" s="158" t="s">
        <v>466</v>
      </c>
      <c r="Q134" s="157"/>
      <c r="R134" s="157"/>
      <c r="S134" s="157"/>
      <c r="T134" s="161"/>
      <c r="U134" s="161"/>
      <c r="V134" s="161" t="s">
        <v>349</v>
      </c>
      <c r="W134" s="162"/>
      <c r="X134" s="155" t="s">
        <v>467</v>
      </c>
      <c r="Y134" s="155" t="s">
        <v>464</v>
      </c>
      <c r="Z134" s="158" t="s">
        <v>468</v>
      </c>
      <c r="AA134" s="158"/>
      <c r="AB134" s="158"/>
      <c r="AC134" s="158"/>
      <c r="AD134" s="158"/>
      <c r="AE134" s="158"/>
      <c r="AF134" s="158"/>
      <c r="AG134" s="158"/>
      <c r="AH134" s="158"/>
      <c r="AI134" s="163"/>
      <c r="AJ134" s="11" t="s">
        <v>351</v>
      </c>
      <c r="AK134" s="11" t="s">
        <v>172</v>
      </c>
    </row>
    <row r="135" spans="1:37" ht="9.75">
      <c r="A135" s="153">
        <v>94</v>
      </c>
      <c r="B135" s="154" t="s">
        <v>463</v>
      </c>
      <c r="C135" s="155" t="s">
        <v>469</v>
      </c>
      <c r="D135" s="164" t="s">
        <v>470</v>
      </c>
      <c r="E135" s="157">
        <v>5</v>
      </c>
      <c r="F135" s="158" t="s">
        <v>246</v>
      </c>
      <c r="G135" s="159"/>
      <c r="H135" s="159"/>
      <c r="I135" s="159"/>
      <c r="J135" s="159"/>
      <c r="K135" s="160"/>
      <c r="L135" s="160"/>
      <c r="M135" s="157"/>
      <c r="N135" s="157"/>
      <c r="O135" s="158"/>
      <c r="P135" s="158" t="s">
        <v>466</v>
      </c>
      <c r="Q135" s="157"/>
      <c r="R135" s="157"/>
      <c r="S135" s="157"/>
      <c r="T135" s="161"/>
      <c r="U135" s="161"/>
      <c r="V135" s="161" t="s">
        <v>349</v>
      </c>
      <c r="W135" s="162"/>
      <c r="X135" s="155" t="s">
        <v>471</v>
      </c>
      <c r="Y135" s="155" t="s">
        <v>469</v>
      </c>
      <c r="Z135" s="158" t="s">
        <v>468</v>
      </c>
      <c r="AA135" s="158"/>
      <c r="AB135" s="158"/>
      <c r="AC135" s="158"/>
      <c r="AD135" s="158"/>
      <c r="AE135" s="158"/>
      <c r="AF135" s="158"/>
      <c r="AG135" s="158"/>
      <c r="AH135" s="158"/>
      <c r="AI135" s="163"/>
      <c r="AJ135" s="11" t="s">
        <v>351</v>
      </c>
      <c r="AK135" s="11" t="s">
        <v>172</v>
      </c>
    </row>
    <row r="136" spans="1:37" ht="9.75">
      <c r="A136" s="153">
        <v>95</v>
      </c>
      <c r="B136" s="154" t="s">
        <v>463</v>
      </c>
      <c r="C136" s="155" t="s">
        <v>472</v>
      </c>
      <c r="D136" s="164" t="s">
        <v>473</v>
      </c>
      <c r="E136" s="157">
        <v>3</v>
      </c>
      <c r="F136" s="158" t="s">
        <v>246</v>
      </c>
      <c r="G136" s="159"/>
      <c r="H136" s="159"/>
      <c r="I136" s="159"/>
      <c r="J136" s="159"/>
      <c r="K136" s="160"/>
      <c r="L136" s="160"/>
      <c r="M136" s="157"/>
      <c r="N136" s="157"/>
      <c r="O136" s="158"/>
      <c r="P136" s="158" t="s">
        <v>466</v>
      </c>
      <c r="Q136" s="157"/>
      <c r="R136" s="157"/>
      <c r="S136" s="157"/>
      <c r="T136" s="161"/>
      <c r="U136" s="161"/>
      <c r="V136" s="161" t="s">
        <v>349</v>
      </c>
      <c r="W136" s="162"/>
      <c r="X136" s="155" t="s">
        <v>472</v>
      </c>
      <c r="Y136" s="155" t="s">
        <v>472</v>
      </c>
      <c r="Z136" s="158" t="s">
        <v>468</v>
      </c>
      <c r="AA136" s="158"/>
      <c r="AB136" s="158"/>
      <c r="AC136" s="158"/>
      <c r="AD136" s="158"/>
      <c r="AE136" s="158"/>
      <c r="AF136" s="158"/>
      <c r="AG136" s="158"/>
      <c r="AH136" s="158"/>
      <c r="AI136" s="163"/>
      <c r="AJ136" s="11" t="s">
        <v>351</v>
      </c>
      <c r="AK136" s="11" t="s">
        <v>172</v>
      </c>
    </row>
    <row r="137" spans="1:37" ht="9.75">
      <c r="A137" s="153">
        <v>96</v>
      </c>
      <c r="B137" s="154" t="s">
        <v>463</v>
      </c>
      <c r="C137" s="155" t="s">
        <v>474</v>
      </c>
      <c r="D137" s="164" t="s">
        <v>475</v>
      </c>
      <c r="E137" s="157">
        <v>1</v>
      </c>
      <c r="F137" s="158" t="s">
        <v>246</v>
      </c>
      <c r="G137" s="159"/>
      <c r="H137" s="159"/>
      <c r="I137" s="159"/>
      <c r="J137" s="159"/>
      <c r="K137" s="160"/>
      <c r="L137" s="160"/>
      <c r="M137" s="157"/>
      <c r="N137" s="157"/>
      <c r="O137" s="158"/>
      <c r="P137" s="158" t="s">
        <v>466</v>
      </c>
      <c r="Q137" s="157"/>
      <c r="R137" s="157"/>
      <c r="S137" s="157"/>
      <c r="T137" s="161"/>
      <c r="U137" s="161"/>
      <c r="V137" s="161" t="s">
        <v>349</v>
      </c>
      <c r="W137" s="162"/>
      <c r="X137" s="155" t="s">
        <v>474</v>
      </c>
      <c r="Y137" s="155" t="s">
        <v>474</v>
      </c>
      <c r="Z137" s="158" t="s">
        <v>468</v>
      </c>
      <c r="AA137" s="158"/>
      <c r="AB137" s="158"/>
      <c r="AC137" s="158"/>
      <c r="AD137" s="158"/>
      <c r="AE137" s="158"/>
      <c r="AF137" s="158"/>
      <c r="AG137" s="158"/>
      <c r="AH137" s="158"/>
      <c r="AI137" s="163"/>
      <c r="AJ137" s="11" t="s">
        <v>351</v>
      </c>
      <c r="AK137" s="11" t="s">
        <v>172</v>
      </c>
    </row>
    <row r="138" spans="1:37" ht="20.25">
      <c r="A138" s="153">
        <v>97</v>
      </c>
      <c r="B138" s="154" t="s">
        <v>463</v>
      </c>
      <c r="C138" s="155" t="s">
        <v>476</v>
      </c>
      <c r="D138" s="164" t="s">
        <v>477</v>
      </c>
      <c r="E138" s="157">
        <v>4</v>
      </c>
      <c r="F138" s="158" t="s">
        <v>246</v>
      </c>
      <c r="G138" s="159"/>
      <c r="H138" s="159"/>
      <c r="I138" s="159"/>
      <c r="J138" s="159"/>
      <c r="K138" s="160"/>
      <c r="L138" s="160"/>
      <c r="M138" s="157"/>
      <c r="N138" s="157"/>
      <c r="O138" s="158"/>
      <c r="P138" s="158" t="s">
        <v>466</v>
      </c>
      <c r="Q138" s="157"/>
      <c r="R138" s="157"/>
      <c r="S138" s="157"/>
      <c r="T138" s="161"/>
      <c r="U138" s="161"/>
      <c r="V138" s="161" t="s">
        <v>349</v>
      </c>
      <c r="W138" s="162"/>
      <c r="X138" s="155" t="s">
        <v>476</v>
      </c>
      <c r="Y138" s="155" t="s">
        <v>476</v>
      </c>
      <c r="Z138" s="158" t="s">
        <v>284</v>
      </c>
      <c r="AA138" s="158"/>
      <c r="AB138" s="158"/>
      <c r="AC138" s="158"/>
      <c r="AD138" s="158"/>
      <c r="AE138" s="158"/>
      <c r="AF138" s="158"/>
      <c r="AG138" s="158"/>
      <c r="AH138" s="158"/>
      <c r="AI138" s="163"/>
      <c r="AJ138" s="11" t="s">
        <v>351</v>
      </c>
      <c r="AK138" s="11" t="s">
        <v>172</v>
      </c>
    </row>
    <row r="139" spans="1:37" ht="9.75">
      <c r="A139" s="153">
        <v>98</v>
      </c>
      <c r="B139" s="154" t="s">
        <v>274</v>
      </c>
      <c r="C139" s="155" t="s">
        <v>478</v>
      </c>
      <c r="D139" s="164" t="s">
        <v>479</v>
      </c>
      <c r="E139" s="157">
        <v>10.75</v>
      </c>
      <c r="F139" s="158" t="s">
        <v>204</v>
      </c>
      <c r="G139" s="159"/>
      <c r="H139" s="159"/>
      <c r="I139" s="159"/>
      <c r="J139" s="159"/>
      <c r="K139" s="160"/>
      <c r="L139" s="160"/>
      <c r="M139" s="157"/>
      <c r="N139" s="157"/>
      <c r="O139" s="158"/>
      <c r="P139" s="158" t="s">
        <v>466</v>
      </c>
      <c r="Q139" s="157"/>
      <c r="R139" s="157"/>
      <c r="S139" s="157"/>
      <c r="T139" s="161"/>
      <c r="U139" s="161"/>
      <c r="V139" s="161" t="s">
        <v>90</v>
      </c>
      <c r="W139" s="162"/>
      <c r="X139" s="155" t="s">
        <v>478</v>
      </c>
      <c r="Y139" s="155" t="s">
        <v>478</v>
      </c>
      <c r="Z139" s="158" t="s">
        <v>480</v>
      </c>
      <c r="AA139" s="158" t="s">
        <v>279</v>
      </c>
      <c r="AB139" s="158"/>
      <c r="AC139" s="158"/>
      <c r="AD139" s="158"/>
      <c r="AE139" s="158"/>
      <c r="AF139" s="158"/>
      <c r="AG139" s="158"/>
      <c r="AH139" s="158"/>
      <c r="AI139" s="163"/>
      <c r="AJ139" s="11" t="s">
        <v>357</v>
      </c>
      <c r="AK139" s="11" t="s">
        <v>172</v>
      </c>
    </row>
    <row r="140" spans="1:37" ht="9.75">
      <c r="A140" s="153">
        <v>99</v>
      </c>
      <c r="B140" s="154" t="s">
        <v>274</v>
      </c>
      <c r="C140" s="155" t="s">
        <v>481</v>
      </c>
      <c r="D140" s="164" t="s">
        <v>482</v>
      </c>
      <c r="E140" s="157">
        <v>6</v>
      </c>
      <c r="F140" s="158" t="s">
        <v>483</v>
      </c>
      <c r="G140" s="159"/>
      <c r="H140" s="159"/>
      <c r="I140" s="159"/>
      <c r="J140" s="159"/>
      <c r="K140" s="160"/>
      <c r="L140" s="160"/>
      <c r="M140" s="157"/>
      <c r="N140" s="157"/>
      <c r="O140" s="158"/>
      <c r="P140" s="158" t="s">
        <v>466</v>
      </c>
      <c r="Q140" s="157"/>
      <c r="R140" s="157"/>
      <c r="S140" s="157"/>
      <c r="T140" s="161"/>
      <c r="U140" s="161"/>
      <c r="V140" s="161" t="s">
        <v>90</v>
      </c>
      <c r="W140" s="162"/>
      <c r="X140" s="155" t="s">
        <v>481</v>
      </c>
      <c r="Y140" s="155" t="s">
        <v>481</v>
      </c>
      <c r="Z140" s="158" t="s">
        <v>480</v>
      </c>
      <c r="AA140" s="158" t="s">
        <v>279</v>
      </c>
      <c r="AB140" s="158"/>
      <c r="AC140" s="158"/>
      <c r="AD140" s="158"/>
      <c r="AE140" s="158"/>
      <c r="AF140" s="158"/>
      <c r="AG140" s="158"/>
      <c r="AH140" s="158"/>
      <c r="AI140" s="163"/>
      <c r="AJ140" s="11" t="s">
        <v>357</v>
      </c>
      <c r="AK140" s="11" t="s">
        <v>172</v>
      </c>
    </row>
    <row r="141" spans="1:37" ht="9.75">
      <c r="A141" s="153">
        <v>100</v>
      </c>
      <c r="B141" s="154" t="s">
        <v>463</v>
      </c>
      <c r="C141" s="155" t="s">
        <v>484</v>
      </c>
      <c r="D141" s="164" t="s">
        <v>485</v>
      </c>
      <c r="E141" s="157">
        <v>6</v>
      </c>
      <c r="F141" s="158" t="s">
        <v>246</v>
      </c>
      <c r="G141" s="159"/>
      <c r="H141" s="159"/>
      <c r="I141" s="159"/>
      <c r="J141" s="159"/>
      <c r="K141" s="160"/>
      <c r="L141" s="160"/>
      <c r="M141" s="157"/>
      <c r="N141" s="157"/>
      <c r="O141" s="158"/>
      <c r="P141" s="158" t="s">
        <v>466</v>
      </c>
      <c r="Q141" s="157"/>
      <c r="R141" s="157"/>
      <c r="S141" s="157"/>
      <c r="T141" s="161"/>
      <c r="U141" s="161"/>
      <c r="V141" s="161" t="s">
        <v>349</v>
      </c>
      <c r="W141" s="162"/>
      <c r="X141" s="155" t="s">
        <v>486</v>
      </c>
      <c r="Y141" s="155" t="s">
        <v>484</v>
      </c>
      <c r="Z141" s="158" t="s">
        <v>487</v>
      </c>
      <c r="AA141" s="158"/>
      <c r="AB141" s="158"/>
      <c r="AC141" s="158"/>
      <c r="AD141" s="158"/>
      <c r="AE141" s="158"/>
      <c r="AF141" s="158"/>
      <c r="AG141" s="158"/>
      <c r="AH141" s="158"/>
      <c r="AI141" s="163"/>
      <c r="AJ141" s="11" t="s">
        <v>351</v>
      </c>
      <c r="AK141" s="11" t="s">
        <v>172</v>
      </c>
    </row>
    <row r="142" spans="1:37" ht="9.75">
      <c r="A142" s="153">
        <v>101</v>
      </c>
      <c r="B142" s="154" t="s">
        <v>463</v>
      </c>
      <c r="C142" s="155" t="s">
        <v>488</v>
      </c>
      <c r="D142" s="164" t="s">
        <v>489</v>
      </c>
      <c r="E142" s="157">
        <v>4</v>
      </c>
      <c r="F142" s="158" t="s">
        <v>246</v>
      </c>
      <c r="G142" s="159"/>
      <c r="H142" s="159"/>
      <c r="I142" s="159"/>
      <c r="J142" s="159"/>
      <c r="K142" s="160"/>
      <c r="L142" s="160"/>
      <c r="M142" s="157"/>
      <c r="N142" s="157"/>
      <c r="O142" s="158"/>
      <c r="P142" s="158" t="s">
        <v>466</v>
      </c>
      <c r="Q142" s="157"/>
      <c r="R142" s="157"/>
      <c r="S142" s="157"/>
      <c r="T142" s="161"/>
      <c r="U142" s="161"/>
      <c r="V142" s="161" t="s">
        <v>349</v>
      </c>
      <c r="W142" s="162"/>
      <c r="X142" s="155" t="s">
        <v>488</v>
      </c>
      <c r="Y142" s="155" t="s">
        <v>488</v>
      </c>
      <c r="Z142" s="158" t="s">
        <v>487</v>
      </c>
      <c r="AA142" s="158"/>
      <c r="AB142" s="158"/>
      <c r="AC142" s="158"/>
      <c r="AD142" s="158"/>
      <c r="AE142" s="158"/>
      <c r="AF142" s="158"/>
      <c r="AG142" s="158"/>
      <c r="AH142" s="158"/>
      <c r="AI142" s="163"/>
      <c r="AJ142" s="11" t="s">
        <v>351</v>
      </c>
      <c r="AK142" s="11" t="s">
        <v>172</v>
      </c>
    </row>
    <row r="143" spans="1:37" ht="9.75">
      <c r="A143" s="153">
        <v>102</v>
      </c>
      <c r="B143" s="154" t="s">
        <v>274</v>
      </c>
      <c r="C143" s="155" t="s">
        <v>490</v>
      </c>
      <c r="D143" s="164" t="s">
        <v>491</v>
      </c>
      <c r="E143" s="157">
        <v>3</v>
      </c>
      <c r="F143" s="158" t="s">
        <v>246</v>
      </c>
      <c r="G143" s="159"/>
      <c r="H143" s="159"/>
      <c r="I143" s="159"/>
      <c r="J143" s="159"/>
      <c r="K143" s="160"/>
      <c r="L143" s="160"/>
      <c r="M143" s="157"/>
      <c r="N143" s="157"/>
      <c r="O143" s="158"/>
      <c r="P143" s="158" t="s">
        <v>466</v>
      </c>
      <c r="Q143" s="157"/>
      <c r="R143" s="157"/>
      <c r="S143" s="157"/>
      <c r="T143" s="161"/>
      <c r="U143" s="161"/>
      <c r="V143" s="161" t="s">
        <v>90</v>
      </c>
      <c r="W143" s="162"/>
      <c r="X143" s="155" t="s">
        <v>490</v>
      </c>
      <c r="Y143" s="155" t="s">
        <v>490</v>
      </c>
      <c r="Z143" s="158" t="s">
        <v>492</v>
      </c>
      <c r="AA143" s="158" t="s">
        <v>279</v>
      </c>
      <c r="AB143" s="158"/>
      <c r="AC143" s="158"/>
      <c r="AD143" s="158"/>
      <c r="AE143" s="158"/>
      <c r="AF143" s="158"/>
      <c r="AG143" s="158"/>
      <c r="AH143" s="158"/>
      <c r="AI143" s="163"/>
      <c r="AJ143" s="11" t="s">
        <v>357</v>
      </c>
      <c r="AK143" s="11" t="s">
        <v>172</v>
      </c>
    </row>
    <row r="144" spans="1:37" ht="9.75">
      <c r="A144" s="153">
        <v>103</v>
      </c>
      <c r="B144" s="154" t="s">
        <v>274</v>
      </c>
      <c r="C144" s="155" t="s">
        <v>493</v>
      </c>
      <c r="D144" s="164" t="s">
        <v>494</v>
      </c>
      <c r="E144" s="157">
        <v>1</v>
      </c>
      <c r="F144" s="158" t="s">
        <v>246</v>
      </c>
      <c r="G144" s="159"/>
      <c r="H144" s="159"/>
      <c r="I144" s="159"/>
      <c r="J144" s="159"/>
      <c r="K144" s="160"/>
      <c r="L144" s="160"/>
      <c r="M144" s="157"/>
      <c r="N144" s="157"/>
      <c r="O144" s="158"/>
      <c r="P144" s="158" t="s">
        <v>466</v>
      </c>
      <c r="Q144" s="157"/>
      <c r="R144" s="157"/>
      <c r="S144" s="157"/>
      <c r="T144" s="161"/>
      <c r="U144" s="161"/>
      <c r="V144" s="161" t="s">
        <v>90</v>
      </c>
      <c r="W144" s="162"/>
      <c r="X144" s="155" t="s">
        <v>493</v>
      </c>
      <c r="Y144" s="155" t="s">
        <v>493</v>
      </c>
      <c r="Z144" s="158" t="s">
        <v>492</v>
      </c>
      <c r="AA144" s="158" t="s">
        <v>279</v>
      </c>
      <c r="AB144" s="158"/>
      <c r="AC144" s="158"/>
      <c r="AD144" s="158"/>
      <c r="AE144" s="158"/>
      <c r="AF144" s="158"/>
      <c r="AG144" s="158"/>
      <c r="AH144" s="158"/>
      <c r="AI144" s="163"/>
      <c r="AJ144" s="11" t="s">
        <v>357</v>
      </c>
      <c r="AK144" s="11" t="s">
        <v>172</v>
      </c>
    </row>
    <row r="145" spans="1:35" ht="9.75">
      <c r="A145" s="153"/>
      <c r="B145" s="154"/>
      <c r="C145" s="155"/>
      <c r="D145" s="165" t="s">
        <v>495</v>
      </c>
      <c r="E145" s="159"/>
      <c r="F145" s="158"/>
      <c r="G145" s="159"/>
      <c r="H145" s="159"/>
      <c r="I145" s="159"/>
      <c r="J145" s="159"/>
      <c r="K145" s="160"/>
      <c r="L145" s="160"/>
      <c r="M145" s="157"/>
      <c r="N145" s="157"/>
      <c r="O145" s="158"/>
      <c r="P145" s="158"/>
      <c r="Q145" s="157"/>
      <c r="R145" s="157"/>
      <c r="S145" s="157"/>
      <c r="T145" s="161"/>
      <c r="U145" s="161"/>
      <c r="V145" s="161"/>
      <c r="W145" s="162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63"/>
    </row>
    <row r="146" spans="1:35" ht="9.75">
      <c r="A146" s="153"/>
      <c r="B146" s="154"/>
      <c r="C146" s="155"/>
      <c r="D146" s="156" t="s">
        <v>496</v>
      </c>
      <c r="E146" s="157"/>
      <c r="F146" s="158"/>
      <c r="G146" s="159"/>
      <c r="H146" s="159"/>
      <c r="I146" s="159"/>
      <c r="J146" s="159"/>
      <c r="K146" s="160"/>
      <c r="L146" s="160"/>
      <c r="M146" s="157"/>
      <c r="N146" s="157"/>
      <c r="O146" s="158"/>
      <c r="P146" s="158"/>
      <c r="Q146" s="157"/>
      <c r="R146" s="157"/>
      <c r="S146" s="157"/>
      <c r="T146" s="161"/>
      <c r="U146" s="161"/>
      <c r="V146" s="161"/>
      <c r="W146" s="162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63"/>
    </row>
    <row r="147" spans="1:37" ht="9.75">
      <c r="A147" s="153">
        <v>104</v>
      </c>
      <c r="B147" s="154" t="s">
        <v>274</v>
      </c>
      <c r="C147" s="155" t="s">
        <v>497</v>
      </c>
      <c r="D147" s="164" t="s">
        <v>498</v>
      </c>
      <c r="E147" s="157">
        <v>3</v>
      </c>
      <c r="F147" s="158" t="s">
        <v>246</v>
      </c>
      <c r="G147" s="159"/>
      <c r="H147" s="159"/>
      <c r="I147" s="159"/>
      <c r="J147" s="159"/>
      <c r="K147" s="160"/>
      <c r="L147" s="160"/>
      <c r="M147" s="157"/>
      <c r="N147" s="157"/>
      <c r="O147" s="158"/>
      <c r="P147" s="158" t="s">
        <v>499</v>
      </c>
      <c r="Q147" s="157"/>
      <c r="R147" s="157"/>
      <c r="S147" s="157"/>
      <c r="T147" s="161"/>
      <c r="U147" s="161"/>
      <c r="V147" s="161" t="s">
        <v>90</v>
      </c>
      <c r="W147" s="162"/>
      <c r="X147" s="155" t="s">
        <v>497</v>
      </c>
      <c r="Y147" s="155" t="s">
        <v>497</v>
      </c>
      <c r="Z147" s="158" t="s">
        <v>492</v>
      </c>
      <c r="AA147" s="158" t="s">
        <v>279</v>
      </c>
      <c r="AB147" s="158"/>
      <c r="AC147" s="158"/>
      <c r="AD147" s="158"/>
      <c r="AE147" s="158"/>
      <c r="AF147" s="158"/>
      <c r="AG147" s="158"/>
      <c r="AH147" s="158"/>
      <c r="AI147" s="163"/>
      <c r="AJ147" s="11" t="s">
        <v>357</v>
      </c>
      <c r="AK147" s="11" t="s">
        <v>172</v>
      </c>
    </row>
    <row r="148" spans="1:37" ht="9.75">
      <c r="A148" s="153">
        <v>105</v>
      </c>
      <c r="B148" s="154" t="s">
        <v>274</v>
      </c>
      <c r="C148" s="155" t="s">
        <v>500</v>
      </c>
      <c r="D148" s="164" t="s">
        <v>501</v>
      </c>
      <c r="E148" s="157">
        <v>1</v>
      </c>
      <c r="F148" s="158" t="s">
        <v>246</v>
      </c>
      <c r="G148" s="159"/>
      <c r="H148" s="159"/>
      <c r="I148" s="159"/>
      <c r="J148" s="159"/>
      <c r="K148" s="160"/>
      <c r="L148" s="160"/>
      <c r="M148" s="157"/>
      <c r="N148" s="157"/>
      <c r="O148" s="158"/>
      <c r="P148" s="158" t="s">
        <v>499</v>
      </c>
      <c r="Q148" s="157"/>
      <c r="R148" s="157"/>
      <c r="S148" s="157"/>
      <c r="T148" s="161"/>
      <c r="U148" s="161"/>
      <c r="V148" s="161" t="s">
        <v>90</v>
      </c>
      <c r="W148" s="162"/>
      <c r="X148" s="155" t="s">
        <v>500</v>
      </c>
      <c r="Y148" s="155" t="s">
        <v>500</v>
      </c>
      <c r="Z148" s="158" t="s">
        <v>492</v>
      </c>
      <c r="AA148" s="158" t="s">
        <v>279</v>
      </c>
      <c r="AB148" s="158"/>
      <c r="AC148" s="158"/>
      <c r="AD148" s="158"/>
      <c r="AE148" s="158"/>
      <c r="AF148" s="158"/>
      <c r="AG148" s="158"/>
      <c r="AH148" s="158"/>
      <c r="AI148" s="163"/>
      <c r="AJ148" s="11" t="s">
        <v>357</v>
      </c>
      <c r="AK148" s="11" t="s">
        <v>172</v>
      </c>
    </row>
    <row r="149" spans="1:37" ht="20.25">
      <c r="A149" s="153">
        <v>106</v>
      </c>
      <c r="B149" s="154" t="s">
        <v>274</v>
      </c>
      <c r="C149" s="155" t="s">
        <v>502</v>
      </c>
      <c r="D149" s="164" t="s">
        <v>503</v>
      </c>
      <c r="E149" s="157">
        <v>4</v>
      </c>
      <c r="F149" s="158" t="s">
        <v>246</v>
      </c>
      <c r="G149" s="159"/>
      <c r="H149" s="159"/>
      <c r="I149" s="159"/>
      <c r="J149" s="159"/>
      <c r="K149" s="160"/>
      <c r="L149" s="160"/>
      <c r="M149" s="157"/>
      <c r="N149" s="157"/>
      <c r="O149" s="158"/>
      <c r="P149" s="158" t="s">
        <v>499</v>
      </c>
      <c r="Q149" s="157"/>
      <c r="R149" s="157"/>
      <c r="S149" s="157"/>
      <c r="T149" s="161"/>
      <c r="U149" s="161"/>
      <c r="V149" s="161" t="s">
        <v>90</v>
      </c>
      <c r="W149" s="162"/>
      <c r="X149" s="155" t="s">
        <v>502</v>
      </c>
      <c r="Y149" s="155" t="s">
        <v>502</v>
      </c>
      <c r="Z149" s="158" t="s">
        <v>492</v>
      </c>
      <c r="AA149" s="158" t="s">
        <v>279</v>
      </c>
      <c r="AB149" s="158"/>
      <c r="AC149" s="158"/>
      <c r="AD149" s="158"/>
      <c r="AE149" s="158"/>
      <c r="AF149" s="158"/>
      <c r="AG149" s="158"/>
      <c r="AH149" s="158"/>
      <c r="AI149" s="163"/>
      <c r="AJ149" s="11" t="s">
        <v>357</v>
      </c>
      <c r="AK149" s="11" t="s">
        <v>172</v>
      </c>
    </row>
    <row r="150" spans="1:37" ht="9.75">
      <c r="A150" s="153">
        <v>107</v>
      </c>
      <c r="B150" s="154" t="s">
        <v>504</v>
      </c>
      <c r="C150" s="155" t="s">
        <v>505</v>
      </c>
      <c r="D150" s="164" t="s">
        <v>506</v>
      </c>
      <c r="E150" s="157">
        <v>1</v>
      </c>
      <c r="F150" s="158" t="s">
        <v>246</v>
      </c>
      <c r="G150" s="159"/>
      <c r="H150" s="159"/>
      <c r="I150" s="159"/>
      <c r="J150" s="159"/>
      <c r="K150" s="160"/>
      <c r="L150" s="160"/>
      <c r="M150" s="157"/>
      <c r="N150" s="157"/>
      <c r="O150" s="158"/>
      <c r="P150" s="158" t="s">
        <v>499</v>
      </c>
      <c r="Q150" s="157"/>
      <c r="R150" s="157"/>
      <c r="S150" s="157"/>
      <c r="T150" s="161"/>
      <c r="U150" s="161"/>
      <c r="V150" s="161" t="s">
        <v>349</v>
      </c>
      <c r="W150" s="162"/>
      <c r="X150" s="155" t="s">
        <v>505</v>
      </c>
      <c r="Y150" s="155" t="s">
        <v>505</v>
      </c>
      <c r="Z150" s="158" t="s">
        <v>468</v>
      </c>
      <c r="AA150" s="158"/>
      <c r="AB150" s="158"/>
      <c r="AC150" s="158"/>
      <c r="AD150" s="158"/>
      <c r="AE150" s="158"/>
      <c r="AF150" s="158"/>
      <c r="AG150" s="158"/>
      <c r="AH150" s="158"/>
      <c r="AI150" s="163"/>
      <c r="AJ150" s="11" t="s">
        <v>351</v>
      </c>
      <c r="AK150" s="11" t="s">
        <v>172</v>
      </c>
    </row>
    <row r="151" spans="1:37" ht="20.25">
      <c r="A151" s="153">
        <v>108</v>
      </c>
      <c r="B151" s="154" t="s">
        <v>504</v>
      </c>
      <c r="C151" s="155" t="s">
        <v>507</v>
      </c>
      <c r="D151" s="164" t="s">
        <v>508</v>
      </c>
      <c r="E151" s="157">
        <v>1</v>
      </c>
      <c r="F151" s="158" t="s">
        <v>246</v>
      </c>
      <c r="G151" s="159"/>
      <c r="H151" s="159"/>
      <c r="I151" s="159"/>
      <c r="J151" s="159"/>
      <c r="K151" s="160"/>
      <c r="L151" s="160"/>
      <c r="M151" s="157"/>
      <c r="N151" s="157"/>
      <c r="O151" s="158"/>
      <c r="P151" s="158" t="s">
        <v>499</v>
      </c>
      <c r="Q151" s="157"/>
      <c r="R151" s="157"/>
      <c r="S151" s="157"/>
      <c r="T151" s="161"/>
      <c r="U151" s="161"/>
      <c r="V151" s="161" t="s">
        <v>349</v>
      </c>
      <c r="W151" s="162"/>
      <c r="X151" s="155" t="s">
        <v>507</v>
      </c>
      <c r="Y151" s="155" t="s">
        <v>507</v>
      </c>
      <c r="Z151" s="158" t="s">
        <v>468</v>
      </c>
      <c r="AA151" s="158"/>
      <c r="AB151" s="158"/>
      <c r="AC151" s="158"/>
      <c r="AD151" s="158"/>
      <c r="AE151" s="158"/>
      <c r="AF151" s="158"/>
      <c r="AG151" s="158"/>
      <c r="AH151" s="158"/>
      <c r="AI151" s="163"/>
      <c r="AJ151" s="11" t="s">
        <v>351</v>
      </c>
      <c r="AK151" s="11" t="s">
        <v>172</v>
      </c>
    </row>
    <row r="152" spans="1:37" ht="9.75">
      <c r="A152" s="153">
        <v>109</v>
      </c>
      <c r="B152" s="154" t="s">
        <v>274</v>
      </c>
      <c r="C152" s="155" t="s">
        <v>509</v>
      </c>
      <c r="D152" s="164" t="s">
        <v>510</v>
      </c>
      <c r="E152" s="157">
        <v>1</v>
      </c>
      <c r="F152" s="158" t="s">
        <v>246</v>
      </c>
      <c r="G152" s="159"/>
      <c r="H152" s="159"/>
      <c r="I152" s="159"/>
      <c r="J152" s="159"/>
      <c r="K152" s="160"/>
      <c r="L152" s="160"/>
      <c r="M152" s="157"/>
      <c r="N152" s="157"/>
      <c r="O152" s="158"/>
      <c r="P152" s="158" t="s">
        <v>499</v>
      </c>
      <c r="Q152" s="157"/>
      <c r="R152" s="157"/>
      <c r="S152" s="157"/>
      <c r="T152" s="161"/>
      <c r="U152" s="161"/>
      <c r="V152" s="161" t="s">
        <v>90</v>
      </c>
      <c r="W152" s="162"/>
      <c r="X152" s="155" t="s">
        <v>511</v>
      </c>
      <c r="Y152" s="155" t="s">
        <v>509</v>
      </c>
      <c r="Z152" s="158" t="s">
        <v>480</v>
      </c>
      <c r="AA152" s="158" t="s">
        <v>279</v>
      </c>
      <c r="AB152" s="158"/>
      <c r="AC152" s="158"/>
      <c r="AD152" s="158"/>
      <c r="AE152" s="158"/>
      <c r="AF152" s="158"/>
      <c r="AG152" s="158"/>
      <c r="AH152" s="158"/>
      <c r="AI152" s="163"/>
      <c r="AJ152" s="11" t="s">
        <v>357</v>
      </c>
      <c r="AK152" s="11" t="s">
        <v>172</v>
      </c>
    </row>
    <row r="153" spans="1:37" ht="9.75">
      <c r="A153" s="153">
        <v>110</v>
      </c>
      <c r="B153" s="154" t="s">
        <v>274</v>
      </c>
      <c r="C153" s="155" t="s">
        <v>512</v>
      </c>
      <c r="D153" s="164" t="s">
        <v>513</v>
      </c>
      <c r="E153" s="157">
        <v>1</v>
      </c>
      <c r="F153" s="158" t="s">
        <v>246</v>
      </c>
      <c r="G153" s="159"/>
      <c r="H153" s="159"/>
      <c r="I153" s="159"/>
      <c r="J153" s="159"/>
      <c r="K153" s="160"/>
      <c r="L153" s="160"/>
      <c r="M153" s="157"/>
      <c r="N153" s="157"/>
      <c r="O153" s="158"/>
      <c r="P153" s="158" t="s">
        <v>499</v>
      </c>
      <c r="Q153" s="157"/>
      <c r="R153" s="157"/>
      <c r="S153" s="157"/>
      <c r="T153" s="161"/>
      <c r="U153" s="161"/>
      <c r="V153" s="161" t="s">
        <v>90</v>
      </c>
      <c r="W153" s="162"/>
      <c r="X153" s="155" t="s">
        <v>514</v>
      </c>
      <c r="Y153" s="155" t="s">
        <v>512</v>
      </c>
      <c r="Z153" s="158" t="s">
        <v>480</v>
      </c>
      <c r="AA153" s="158" t="s">
        <v>279</v>
      </c>
      <c r="AB153" s="158"/>
      <c r="AC153" s="158"/>
      <c r="AD153" s="158"/>
      <c r="AE153" s="158"/>
      <c r="AF153" s="158"/>
      <c r="AG153" s="158"/>
      <c r="AH153" s="158"/>
      <c r="AI153" s="163"/>
      <c r="AJ153" s="11" t="s">
        <v>357</v>
      </c>
      <c r="AK153" s="11" t="s">
        <v>172</v>
      </c>
    </row>
    <row r="154" spans="1:37" ht="20.25">
      <c r="A154" s="153">
        <v>111</v>
      </c>
      <c r="B154" s="154" t="s">
        <v>504</v>
      </c>
      <c r="C154" s="155" t="s">
        <v>515</v>
      </c>
      <c r="D154" s="164" t="s">
        <v>516</v>
      </c>
      <c r="E154" s="157">
        <v>1</v>
      </c>
      <c r="F154" s="158" t="s">
        <v>246</v>
      </c>
      <c r="G154" s="159"/>
      <c r="H154" s="159"/>
      <c r="I154" s="159"/>
      <c r="J154" s="159"/>
      <c r="K154" s="160"/>
      <c r="L154" s="160"/>
      <c r="M154" s="157"/>
      <c r="N154" s="157"/>
      <c r="O154" s="158"/>
      <c r="P154" s="158" t="s">
        <v>499</v>
      </c>
      <c r="Q154" s="157"/>
      <c r="R154" s="157"/>
      <c r="S154" s="157"/>
      <c r="T154" s="161"/>
      <c r="U154" s="161"/>
      <c r="V154" s="161" t="s">
        <v>349</v>
      </c>
      <c r="W154" s="162"/>
      <c r="X154" s="155" t="s">
        <v>517</v>
      </c>
      <c r="Y154" s="155" t="s">
        <v>515</v>
      </c>
      <c r="Z154" s="158" t="s">
        <v>284</v>
      </c>
      <c r="AA154" s="158"/>
      <c r="AB154" s="158"/>
      <c r="AC154" s="158"/>
      <c r="AD154" s="158"/>
      <c r="AE154" s="158"/>
      <c r="AF154" s="158"/>
      <c r="AG154" s="158"/>
      <c r="AH154" s="158"/>
      <c r="AI154" s="163"/>
      <c r="AJ154" s="11" t="s">
        <v>351</v>
      </c>
      <c r="AK154" s="11" t="s">
        <v>172</v>
      </c>
    </row>
    <row r="155" spans="1:37" ht="20.25">
      <c r="A155" s="153">
        <v>112</v>
      </c>
      <c r="B155" s="154" t="s">
        <v>504</v>
      </c>
      <c r="C155" s="155" t="s">
        <v>518</v>
      </c>
      <c r="D155" s="164" t="s">
        <v>519</v>
      </c>
      <c r="E155" s="157">
        <v>2</v>
      </c>
      <c r="F155" s="158" t="s">
        <v>246</v>
      </c>
      <c r="G155" s="159"/>
      <c r="H155" s="159"/>
      <c r="I155" s="159"/>
      <c r="J155" s="159"/>
      <c r="K155" s="160"/>
      <c r="L155" s="160"/>
      <c r="M155" s="157"/>
      <c r="N155" s="157"/>
      <c r="O155" s="158"/>
      <c r="P155" s="158" t="s">
        <v>499</v>
      </c>
      <c r="Q155" s="157"/>
      <c r="R155" s="157"/>
      <c r="S155" s="157"/>
      <c r="T155" s="161"/>
      <c r="U155" s="161"/>
      <c r="V155" s="161" t="s">
        <v>349</v>
      </c>
      <c r="W155" s="162"/>
      <c r="X155" s="155" t="s">
        <v>517</v>
      </c>
      <c r="Y155" s="155" t="s">
        <v>518</v>
      </c>
      <c r="Z155" s="158" t="s">
        <v>284</v>
      </c>
      <c r="AA155" s="158"/>
      <c r="AB155" s="158"/>
      <c r="AC155" s="158"/>
      <c r="AD155" s="158"/>
      <c r="AE155" s="158"/>
      <c r="AF155" s="158"/>
      <c r="AG155" s="158"/>
      <c r="AH155" s="158"/>
      <c r="AI155" s="163"/>
      <c r="AJ155" s="11" t="s">
        <v>351</v>
      </c>
      <c r="AK155" s="11" t="s">
        <v>172</v>
      </c>
    </row>
    <row r="156" spans="1:37" ht="9.75">
      <c r="A156" s="153">
        <v>113</v>
      </c>
      <c r="B156" s="154" t="s">
        <v>504</v>
      </c>
      <c r="C156" s="155" t="s">
        <v>520</v>
      </c>
      <c r="D156" s="164" t="s">
        <v>521</v>
      </c>
      <c r="E156" s="157">
        <v>19.04</v>
      </c>
      <c r="F156" s="158" t="s">
        <v>522</v>
      </c>
      <c r="G156" s="159"/>
      <c r="H156" s="159"/>
      <c r="I156" s="159"/>
      <c r="J156" s="159"/>
      <c r="K156" s="160"/>
      <c r="L156" s="160"/>
      <c r="M156" s="157"/>
      <c r="N156" s="157"/>
      <c r="O156" s="158"/>
      <c r="P156" s="158" t="s">
        <v>499</v>
      </c>
      <c r="Q156" s="157"/>
      <c r="R156" s="157"/>
      <c r="S156" s="157"/>
      <c r="T156" s="161"/>
      <c r="U156" s="161"/>
      <c r="V156" s="161" t="s">
        <v>349</v>
      </c>
      <c r="W156" s="162"/>
      <c r="X156" s="155" t="s">
        <v>520</v>
      </c>
      <c r="Y156" s="155" t="s">
        <v>520</v>
      </c>
      <c r="Z156" s="158" t="s">
        <v>523</v>
      </c>
      <c r="AA156" s="158"/>
      <c r="AB156" s="158"/>
      <c r="AC156" s="158"/>
      <c r="AD156" s="158"/>
      <c r="AE156" s="158"/>
      <c r="AF156" s="158"/>
      <c r="AG156" s="158"/>
      <c r="AH156" s="158"/>
      <c r="AI156" s="163"/>
      <c r="AJ156" s="11" t="s">
        <v>351</v>
      </c>
      <c r="AK156" s="11" t="s">
        <v>172</v>
      </c>
    </row>
    <row r="157" spans="1:37" ht="9.75">
      <c r="A157" s="153">
        <v>114</v>
      </c>
      <c r="B157" s="154" t="s">
        <v>274</v>
      </c>
      <c r="C157" s="155" t="s">
        <v>524</v>
      </c>
      <c r="D157" s="164" t="s">
        <v>525</v>
      </c>
      <c r="E157" s="157">
        <v>21.08</v>
      </c>
      <c r="F157" s="158" t="s">
        <v>522</v>
      </c>
      <c r="G157" s="159"/>
      <c r="H157" s="159"/>
      <c r="I157" s="159"/>
      <c r="J157" s="159"/>
      <c r="K157" s="160"/>
      <c r="L157" s="160"/>
      <c r="M157" s="157"/>
      <c r="N157" s="157"/>
      <c r="O157" s="158"/>
      <c r="P157" s="158" t="s">
        <v>499</v>
      </c>
      <c r="Q157" s="157"/>
      <c r="R157" s="157"/>
      <c r="S157" s="157"/>
      <c r="T157" s="161"/>
      <c r="U157" s="161"/>
      <c r="V157" s="161" t="s">
        <v>90</v>
      </c>
      <c r="W157" s="162"/>
      <c r="X157" s="155" t="s">
        <v>524</v>
      </c>
      <c r="Y157" s="155" t="s">
        <v>524</v>
      </c>
      <c r="Z157" s="158" t="s">
        <v>526</v>
      </c>
      <c r="AA157" s="158" t="s">
        <v>279</v>
      </c>
      <c r="AB157" s="158"/>
      <c r="AC157" s="158"/>
      <c r="AD157" s="158"/>
      <c r="AE157" s="158"/>
      <c r="AF157" s="158"/>
      <c r="AG157" s="158"/>
      <c r="AH157" s="158"/>
      <c r="AI157" s="163"/>
      <c r="AJ157" s="11" t="s">
        <v>357</v>
      </c>
      <c r="AK157" s="11" t="s">
        <v>172</v>
      </c>
    </row>
    <row r="158" spans="1:35" ht="9.75">
      <c r="A158" s="153"/>
      <c r="B158" s="154"/>
      <c r="C158" s="155"/>
      <c r="D158" s="165" t="s">
        <v>527</v>
      </c>
      <c r="E158" s="159"/>
      <c r="F158" s="158"/>
      <c r="G158" s="159"/>
      <c r="H158" s="159"/>
      <c r="I158" s="159"/>
      <c r="J158" s="159"/>
      <c r="K158" s="160"/>
      <c r="L158" s="160"/>
      <c r="M158" s="157"/>
      <c r="N158" s="157"/>
      <c r="O158" s="158"/>
      <c r="P158" s="158"/>
      <c r="Q158" s="157"/>
      <c r="R158" s="157"/>
      <c r="S158" s="157"/>
      <c r="T158" s="161"/>
      <c r="U158" s="161"/>
      <c r="V158" s="161"/>
      <c r="W158" s="162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63"/>
    </row>
    <row r="159" spans="1:35" ht="9.75">
      <c r="A159" s="153"/>
      <c r="B159" s="154"/>
      <c r="C159" s="155"/>
      <c r="D159" s="165" t="s">
        <v>528</v>
      </c>
      <c r="E159" s="159"/>
      <c r="F159" s="158"/>
      <c r="G159" s="159"/>
      <c r="H159" s="159"/>
      <c r="I159" s="159"/>
      <c r="J159" s="159"/>
      <c r="K159" s="160"/>
      <c r="L159" s="160"/>
      <c r="M159" s="157"/>
      <c r="N159" s="157"/>
      <c r="O159" s="158"/>
      <c r="P159" s="158"/>
      <c r="Q159" s="157"/>
      <c r="R159" s="157"/>
      <c r="S159" s="157"/>
      <c r="T159" s="161"/>
      <c r="U159" s="161"/>
      <c r="V159" s="161"/>
      <c r="W159" s="162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63"/>
    </row>
    <row r="160" spans="1:35" ht="9.75">
      <c r="A160" s="153"/>
      <c r="B160" s="154"/>
      <c r="C160" s="155"/>
      <c r="D160" s="156" t="s">
        <v>529</v>
      </c>
      <c r="E160" s="157"/>
      <c r="F160" s="158"/>
      <c r="G160" s="159"/>
      <c r="H160" s="159"/>
      <c r="I160" s="159"/>
      <c r="J160" s="159"/>
      <c r="K160" s="160"/>
      <c r="L160" s="160"/>
      <c r="M160" s="157"/>
      <c r="N160" s="157"/>
      <c r="O160" s="158"/>
      <c r="P160" s="158"/>
      <c r="Q160" s="157"/>
      <c r="R160" s="157"/>
      <c r="S160" s="157"/>
      <c r="T160" s="161"/>
      <c r="U160" s="161"/>
      <c r="V160" s="161"/>
      <c r="W160" s="162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63"/>
    </row>
    <row r="161" spans="1:35" ht="9.75">
      <c r="A161" s="153"/>
      <c r="B161" s="154"/>
      <c r="C161" s="155"/>
      <c r="D161" s="156" t="s">
        <v>530</v>
      </c>
      <c r="E161" s="157"/>
      <c r="F161" s="158"/>
      <c r="G161" s="159"/>
      <c r="H161" s="159"/>
      <c r="I161" s="159"/>
      <c r="J161" s="159"/>
      <c r="K161" s="160"/>
      <c r="L161" s="160"/>
      <c r="M161" s="157"/>
      <c r="N161" s="157"/>
      <c r="O161" s="158"/>
      <c r="P161" s="158"/>
      <c r="Q161" s="157"/>
      <c r="R161" s="157"/>
      <c r="S161" s="157"/>
      <c r="T161" s="161"/>
      <c r="U161" s="161"/>
      <c r="V161" s="161"/>
      <c r="W161" s="162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63"/>
    </row>
    <row r="162" spans="1:37" ht="9.75">
      <c r="A162" s="153">
        <v>115</v>
      </c>
      <c r="B162" s="154" t="s">
        <v>531</v>
      </c>
      <c r="C162" s="155" t="s">
        <v>532</v>
      </c>
      <c r="D162" s="164" t="s">
        <v>533</v>
      </c>
      <c r="E162" s="157">
        <v>2.73</v>
      </c>
      <c r="F162" s="158" t="s">
        <v>214</v>
      </c>
      <c r="G162" s="159"/>
      <c r="H162" s="159"/>
      <c r="I162" s="159"/>
      <c r="J162" s="159"/>
      <c r="K162" s="160"/>
      <c r="L162" s="160"/>
      <c r="M162" s="157"/>
      <c r="N162" s="157"/>
      <c r="O162" s="158"/>
      <c r="P162" s="158" t="s">
        <v>534</v>
      </c>
      <c r="Q162" s="157"/>
      <c r="R162" s="157"/>
      <c r="S162" s="157"/>
      <c r="T162" s="161"/>
      <c r="U162" s="161"/>
      <c r="V162" s="161" t="s">
        <v>349</v>
      </c>
      <c r="W162" s="162"/>
      <c r="X162" s="155" t="s">
        <v>532</v>
      </c>
      <c r="Y162" s="155" t="s">
        <v>532</v>
      </c>
      <c r="Z162" s="158" t="s">
        <v>535</v>
      </c>
      <c r="AA162" s="158"/>
      <c r="AB162" s="158"/>
      <c r="AC162" s="158"/>
      <c r="AD162" s="158"/>
      <c r="AE162" s="158"/>
      <c r="AF162" s="158"/>
      <c r="AG162" s="158"/>
      <c r="AH162" s="158"/>
      <c r="AI162" s="163"/>
      <c r="AJ162" s="11" t="s">
        <v>351</v>
      </c>
      <c r="AK162" s="11" t="s">
        <v>172</v>
      </c>
    </row>
    <row r="163" spans="1:37" ht="9.75">
      <c r="A163" s="153">
        <v>116</v>
      </c>
      <c r="B163" s="154" t="s">
        <v>274</v>
      </c>
      <c r="C163" s="155" t="s">
        <v>536</v>
      </c>
      <c r="D163" s="164" t="s">
        <v>537</v>
      </c>
      <c r="E163" s="157">
        <v>3.14</v>
      </c>
      <c r="F163" s="158" t="s">
        <v>214</v>
      </c>
      <c r="G163" s="159"/>
      <c r="H163" s="159"/>
      <c r="I163" s="159"/>
      <c r="J163" s="159"/>
      <c r="K163" s="160"/>
      <c r="L163" s="160"/>
      <c r="M163" s="157"/>
      <c r="N163" s="157"/>
      <c r="O163" s="158"/>
      <c r="P163" s="158" t="s">
        <v>534</v>
      </c>
      <c r="Q163" s="157"/>
      <c r="R163" s="157"/>
      <c r="S163" s="157"/>
      <c r="T163" s="161"/>
      <c r="U163" s="161"/>
      <c r="V163" s="161" t="s">
        <v>90</v>
      </c>
      <c r="W163" s="162"/>
      <c r="X163" s="155" t="s">
        <v>536</v>
      </c>
      <c r="Y163" s="155" t="s">
        <v>536</v>
      </c>
      <c r="Z163" s="158" t="s">
        <v>538</v>
      </c>
      <c r="AA163" s="158" t="s">
        <v>279</v>
      </c>
      <c r="AB163" s="158"/>
      <c r="AC163" s="158"/>
      <c r="AD163" s="158"/>
      <c r="AE163" s="158"/>
      <c r="AF163" s="158"/>
      <c r="AG163" s="158"/>
      <c r="AH163" s="158"/>
      <c r="AI163" s="163"/>
      <c r="AJ163" s="11" t="s">
        <v>357</v>
      </c>
      <c r="AK163" s="11" t="s">
        <v>172</v>
      </c>
    </row>
    <row r="164" spans="1:37" ht="9.75">
      <c r="A164" s="153">
        <v>117</v>
      </c>
      <c r="B164" s="154" t="s">
        <v>531</v>
      </c>
      <c r="C164" s="155" t="s">
        <v>539</v>
      </c>
      <c r="D164" s="164" t="s">
        <v>540</v>
      </c>
      <c r="E164" s="157">
        <v>0.073</v>
      </c>
      <c r="F164" s="158" t="s">
        <v>237</v>
      </c>
      <c r="G164" s="159"/>
      <c r="H164" s="159"/>
      <c r="I164" s="159"/>
      <c r="J164" s="159"/>
      <c r="K164" s="160"/>
      <c r="L164" s="160"/>
      <c r="M164" s="157"/>
      <c r="N164" s="157"/>
      <c r="O164" s="158"/>
      <c r="P164" s="158" t="s">
        <v>534</v>
      </c>
      <c r="Q164" s="157"/>
      <c r="R164" s="157"/>
      <c r="S164" s="157"/>
      <c r="T164" s="161"/>
      <c r="U164" s="161"/>
      <c r="V164" s="161" t="s">
        <v>349</v>
      </c>
      <c r="W164" s="162"/>
      <c r="X164" s="155" t="s">
        <v>539</v>
      </c>
      <c r="Y164" s="155" t="s">
        <v>539</v>
      </c>
      <c r="Z164" s="158" t="s">
        <v>535</v>
      </c>
      <c r="AA164" s="158"/>
      <c r="AB164" s="158"/>
      <c r="AC164" s="158"/>
      <c r="AD164" s="158"/>
      <c r="AE164" s="158"/>
      <c r="AF164" s="158"/>
      <c r="AG164" s="158"/>
      <c r="AH164" s="158"/>
      <c r="AI164" s="163"/>
      <c r="AJ164" s="11" t="s">
        <v>351</v>
      </c>
      <c r="AK164" s="11" t="s">
        <v>172</v>
      </c>
    </row>
    <row r="165" spans="1:35" ht="9.75">
      <c r="A165" s="153"/>
      <c r="B165" s="154"/>
      <c r="C165" s="155"/>
      <c r="D165" s="165" t="s">
        <v>541</v>
      </c>
      <c r="E165" s="159"/>
      <c r="F165" s="158"/>
      <c r="G165" s="159"/>
      <c r="H165" s="159"/>
      <c r="I165" s="159"/>
      <c r="J165" s="159"/>
      <c r="K165" s="160"/>
      <c r="L165" s="160"/>
      <c r="M165" s="157"/>
      <c r="N165" s="157"/>
      <c r="O165" s="158"/>
      <c r="P165" s="158"/>
      <c r="Q165" s="157"/>
      <c r="R165" s="157"/>
      <c r="S165" s="157"/>
      <c r="T165" s="161"/>
      <c r="U165" s="161"/>
      <c r="V165" s="161"/>
      <c r="W165" s="162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63"/>
    </row>
    <row r="166" spans="1:35" ht="9.75">
      <c r="A166" s="153"/>
      <c r="B166" s="154"/>
      <c r="C166" s="155"/>
      <c r="D166" s="165" t="s">
        <v>542</v>
      </c>
      <c r="E166" s="159"/>
      <c r="F166" s="158"/>
      <c r="G166" s="159"/>
      <c r="H166" s="159"/>
      <c r="I166" s="159"/>
      <c r="J166" s="159"/>
      <c r="K166" s="160"/>
      <c r="L166" s="160"/>
      <c r="M166" s="157"/>
      <c r="N166" s="157"/>
      <c r="O166" s="158"/>
      <c r="P166" s="158"/>
      <c r="Q166" s="157"/>
      <c r="R166" s="157"/>
      <c r="S166" s="157"/>
      <c r="T166" s="161"/>
      <c r="U166" s="161"/>
      <c r="V166" s="161"/>
      <c r="W166" s="162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63"/>
    </row>
    <row r="167" spans="1:35" ht="9.75">
      <c r="A167" s="153"/>
      <c r="B167" s="154"/>
      <c r="C167" s="155"/>
      <c r="D167" s="156" t="s">
        <v>543</v>
      </c>
      <c r="E167" s="157"/>
      <c r="F167" s="158"/>
      <c r="G167" s="159"/>
      <c r="H167" s="159"/>
      <c r="I167" s="159"/>
      <c r="J167" s="159"/>
      <c r="K167" s="160"/>
      <c r="L167" s="160"/>
      <c r="M167" s="157"/>
      <c r="N167" s="157"/>
      <c r="O167" s="158"/>
      <c r="P167" s="158"/>
      <c r="Q167" s="157"/>
      <c r="R167" s="157"/>
      <c r="S167" s="157"/>
      <c r="T167" s="161"/>
      <c r="U167" s="161"/>
      <c r="V167" s="161"/>
      <c r="W167" s="162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63"/>
    </row>
    <row r="168" spans="1:35" ht="9.75">
      <c r="A168" s="153"/>
      <c r="B168" s="154"/>
      <c r="C168" s="155"/>
      <c r="D168" s="156" t="s">
        <v>544</v>
      </c>
      <c r="E168" s="157"/>
      <c r="F168" s="158"/>
      <c r="G168" s="159"/>
      <c r="H168" s="159"/>
      <c r="I168" s="159"/>
      <c r="J168" s="159"/>
      <c r="K168" s="160"/>
      <c r="L168" s="160"/>
      <c r="M168" s="157"/>
      <c r="N168" s="157"/>
      <c r="O168" s="158"/>
      <c r="P168" s="158"/>
      <c r="Q168" s="157"/>
      <c r="R168" s="157"/>
      <c r="S168" s="157"/>
      <c r="T168" s="161"/>
      <c r="U168" s="161"/>
      <c r="V168" s="161"/>
      <c r="W168" s="162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63"/>
    </row>
    <row r="169" spans="1:37" ht="9.75">
      <c r="A169" s="153">
        <v>118</v>
      </c>
      <c r="B169" s="154" t="s">
        <v>531</v>
      </c>
      <c r="C169" s="155" t="s">
        <v>545</v>
      </c>
      <c r="D169" s="164" t="s">
        <v>546</v>
      </c>
      <c r="E169" s="157">
        <v>14.272</v>
      </c>
      <c r="F169" s="158" t="s">
        <v>214</v>
      </c>
      <c r="G169" s="159"/>
      <c r="H169" s="159"/>
      <c r="I169" s="159"/>
      <c r="J169" s="159"/>
      <c r="K169" s="160"/>
      <c r="L169" s="160"/>
      <c r="M169" s="157"/>
      <c r="N169" s="157"/>
      <c r="O169" s="158"/>
      <c r="P169" s="158" t="s">
        <v>547</v>
      </c>
      <c r="Q169" s="157"/>
      <c r="R169" s="157"/>
      <c r="S169" s="157"/>
      <c r="T169" s="161"/>
      <c r="U169" s="161"/>
      <c r="V169" s="161" t="s">
        <v>349</v>
      </c>
      <c r="W169" s="162"/>
      <c r="X169" s="155" t="s">
        <v>545</v>
      </c>
      <c r="Y169" s="155" t="s">
        <v>545</v>
      </c>
      <c r="Z169" s="158" t="s">
        <v>535</v>
      </c>
      <c r="AA169" s="158"/>
      <c r="AB169" s="158"/>
      <c r="AC169" s="158"/>
      <c r="AD169" s="158"/>
      <c r="AE169" s="158"/>
      <c r="AF169" s="158"/>
      <c r="AG169" s="158"/>
      <c r="AH169" s="158"/>
      <c r="AI169" s="163"/>
      <c r="AJ169" s="11" t="s">
        <v>351</v>
      </c>
      <c r="AK169" s="11" t="s">
        <v>172</v>
      </c>
    </row>
    <row r="170" spans="1:37" ht="9.75">
      <c r="A170" s="153">
        <v>119</v>
      </c>
      <c r="B170" s="154" t="s">
        <v>274</v>
      </c>
      <c r="C170" s="155" t="s">
        <v>548</v>
      </c>
      <c r="D170" s="164" t="s">
        <v>549</v>
      </c>
      <c r="E170" s="157">
        <v>17.376</v>
      </c>
      <c r="F170" s="158" t="s">
        <v>214</v>
      </c>
      <c r="G170" s="159"/>
      <c r="H170" s="159"/>
      <c r="I170" s="159"/>
      <c r="J170" s="159"/>
      <c r="K170" s="160"/>
      <c r="L170" s="160"/>
      <c r="M170" s="157"/>
      <c r="N170" s="157"/>
      <c r="O170" s="158"/>
      <c r="P170" s="158" t="s">
        <v>547</v>
      </c>
      <c r="Q170" s="157"/>
      <c r="R170" s="157"/>
      <c r="S170" s="157"/>
      <c r="T170" s="161"/>
      <c r="U170" s="161"/>
      <c r="V170" s="161" t="s">
        <v>90</v>
      </c>
      <c r="W170" s="162"/>
      <c r="X170" s="155" t="s">
        <v>548</v>
      </c>
      <c r="Y170" s="155" t="s">
        <v>548</v>
      </c>
      <c r="Z170" s="158" t="s">
        <v>538</v>
      </c>
      <c r="AA170" s="158" t="s">
        <v>279</v>
      </c>
      <c r="AB170" s="158"/>
      <c r="AC170" s="158"/>
      <c r="AD170" s="158"/>
      <c r="AE170" s="158"/>
      <c r="AF170" s="158"/>
      <c r="AG170" s="158"/>
      <c r="AH170" s="158"/>
      <c r="AI170" s="163"/>
      <c r="AJ170" s="11" t="s">
        <v>357</v>
      </c>
      <c r="AK170" s="11" t="s">
        <v>172</v>
      </c>
    </row>
    <row r="171" spans="1:37" ht="9.75">
      <c r="A171" s="153">
        <v>120</v>
      </c>
      <c r="B171" s="154" t="s">
        <v>531</v>
      </c>
      <c r="C171" s="155" t="s">
        <v>550</v>
      </c>
      <c r="D171" s="164" t="s">
        <v>551</v>
      </c>
      <c r="E171" s="157">
        <v>8</v>
      </c>
      <c r="F171" s="158" t="s">
        <v>204</v>
      </c>
      <c r="G171" s="159"/>
      <c r="H171" s="159"/>
      <c r="I171" s="159"/>
      <c r="J171" s="159"/>
      <c r="K171" s="160"/>
      <c r="L171" s="160"/>
      <c r="M171" s="157"/>
      <c r="N171" s="157"/>
      <c r="O171" s="158"/>
      <c r="P171" s="158" t="s">
        <v>547</v>
      </c>
      <c r="Q171" s="157"/>
      <c r="R171" s="157"/>
      <c r="S171" s="157"/>
      <c r="T171" s="161"/>
      <c r="U171" s="161"/>
      <c r="V171" s="161" t="s">
        <v>349</v>
      </c>
      <c r="W171" s="162"/>
      <c r="X171" s="155" t="s">
        <v>550</v>
      </c>
      <c r="Y171" s="155" t="s">
        <v>550</v>
      </c>
      <c r="Z171" s="158" t="s">
        <v>535</v>
      </c>
      <c r="AA171" s="158"/>
      <c r="AB171" s="158"/>
      <c r="AC171" s="158"/>
      <c r="AD171" s="158"/>
      <c r="AE171" s="158"/>
      <c r="AF171" s="158"/>
      <c r="AG171" s="158"/>
      <c r="AH171" s="158"/>
      <c r="AI171" s="163"/>
      <c r="AJ171" s="11" t="s">
        <v>351</v>
      </c>
      <c r="AK171" s="11" t="s">
        <v>172</v>
      </c>
    </row>
    <row r="172" spans="1:37" ht="9.75">
      <c r="A172" s="153">
        <v>121</v>
      </c>
      <c r="B172" s="154" t="s">
        <v>274</v>
      </c>
      <c r="C172" s="155" t="s">
        <v>552</v>
      </c>
      <c r="D172" s="164" t="s">
        <v>553</v>
      </c>
      <c r="E172" s="157">
        <v>2</v>
      </c>
      <c r="F172" s="158" t="s">
        <v>246</v>
      </c>
      <c r="G172" s="159"/>
      <c r="H172" s="159"/>
      <c r="I172" s="159"/>
      <c r="J172" s="159"/>
      <c r="K172" s="160"/>
      <c r="L172" s="160"/>
      <c r="M172" s="157"/>
      <c r="N172" s="157"/>
      <c r="O172" s="158"/>
      <c r="P172" s="158" t="s">
        <v>547</v>
      </c>
      <c r="Q172" s="157"/>
      <c r="R172" s="157"/>
      <c r="S172" s="157"/>
      <c r="T172" s="161"/>
      <c r="U172" s="161"/>
      <c r="V172" s="161" t="s">
        <v>90</v>
      </c>
      <c r="W172" s="162"/>
      <c r="X172" s="155" t="s">
        <v>552</v>
      </c>
      <c r="Y172" s="155" t="s">
        <v>552</v>
      </c>
      <c r="Z172" s="158" t="s">
        <v>554</v>
      </c>
      <c r="AA172" s="158" t="s">
        <v>555</v>
      </c>
      <c r="AB172" s="158"/>
      <c r="AC172" s="158"/>
      <c r="AD172" s="158"/>
      <c r="AE172" s="158"/>
      <c r="AF172" s="158"/>
      <c r="AG172" s="158"/>
      <c r="AH172" s="158"/>
      <c r="AI172" s="163"/>
      <c r="AJ172" s="11" t="s">
        <v>357</v>
      </c>
      <c r="AK172" s="11" t="s">
        <v>172</v>
      </c>
    </row>
    <row r="173" spans="1:37" ht="9.75">
      <c r="A173" s="153">
        <v>122</v>
      </c>
      <c r="B173" s="154" t="s">
        <v>531</v>
      </c>
      <c r="C173" s="155" t="s">
        <v>556</v>
      </c>
      <c r="D173" s="164" t="s">
        <v>557</v>
      </c>
      <c r="E173" s="157">
        <v>1.14</v>
      </c>
      <c r="F173" s="158" t="s">
        <v>237</v>
      </c>
      <c r="G173" s="159"/>
      <c r="H173" s="159"/>
      <c r="I173" s="159"/>
      <c r="J173" s="159"/>
      <c r="K173" s="160"/>
      <c r="L173" s="160"/>
      <c r="M173" s="157"/>
      <c r="N173" s="157"/>
      <c r="O173" s="158"/>
      <c r="P173" s="158" t="s">
        <v>547</v>
      </c>
      <c r="Q173" s="157"/>
      <c r="R173" s="157"/>
      <c r="S173" s="157"/>
      <c r="T173" s="161"/>
      <c r="U173" s="161"/>
      <c r="V173" s="161" t="s">
        <v>349</v>
      </c>
      <c r="W173" s="162"/>
      <c r="X173" s="155" t="s">
        <v>556</v>
      </c>
      <c r="Y173" s="155" t="s">
        <v>556</v>
      </c>
      <c r="Z173" s="158" t="s">
        <v>535</v>
      </c>
      <c r="AA173" s="158"/>
      <c r="AB173" s="158"/>
      <c r="AC173" s="158"/>
      <c r="AD173" s="158"/>
      <c r="AE173" s="158"/>
      <c r="AF173" s="158"/>
      <c r="AG173" s="158"/>
      <c r="AH173" s="158"/>
      <c r="AI173" s="163"/>
      <c r="AJ173" s="11" t="s">
        <v>351</v>
      </c>
      <c r="AK173" s="11" t="s">
        <v>172</v>
      </c>
    </row>
    <row r="174" spans="1:35" ht="9.75">
      <c r="A174" s="153"/>
      <c r="B174" s="154"/>
      <c r="C174" s="155"/>
      <c r="D174" s="165" t="s">
        <v>558</v>
      </c>
      <c r="E174" s="159"/>
      <c r="F174" s="158"/>
      <c r="G174" s="159"/>
      <c r="H174" s="159"/>
      <c r="I174" s="159"/>
      <c r="J174" s="159"/>
      <c r="K174" s="160"/>
      <c r="L174" s="160"/>
      <c r="M174" s="157"/>
      <c r="N174" s="157"/>
      <c r="O174" s="158"/>
      <c r="P174" s="158"/>
      <c r="Q174" s="157"/>
      <c r="R174" s="157"/>
      <c r="S174" s="157"/>
      <c r="T174" s="161"/>
      <c r="U174" s="161"/>
      <c r="V174" s="161"/>
      <c r="W174" s="162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63"/>
    </row>
    <row r="175" spans="1:35" ht="9.75">
      <c r="A175" s="153"/>
      <c r="B175" s="154"/>
      <c r="C175" s="155"/>
      <c r="D175" s="156" t="s">
        <v>559</v>
      </c>
      <c r="E175" s="157"/>
      <c r="F175" s="158"/>
      <c r="G175" s="159"/>
      <c r="H175" s="159"/>
      <c r="I175" s="159"/>
      <c r="J175" s="159"/>
      <c r="K175" s="160"/>
      <c r="L175" s="160"/>
      <c r="M175" s="157"/>
      <c r="N175" s="157"/>
      <c r="O175" s="158"/>
      <c r="P175" s="158"/>
      <c r="Q175" s="157"/>
      <c r="R175" s="157"/>
      <c r="S175" s="157"/>
      <c r="T175" s="161"/>
      <c r="U175" s="161"/>
      <c r="V175" s="161"/>
      <c r="W175" s="162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63"/>
    </row>
    <row r="176" spans="1:37" ht="9.75">
      <c r="A176" s="153">
        <v>123</v>
      </c>
      <c r="B176" s="154" t="s">
        <v>560</v>
      </c>
      <c r="C176" s="155" t="s">
        <v>561</v>
      </c>
      <c r="D176" s="164" t="s">
        <v>562</v>
      </c>
      <c r="E176" s="157">
        <v>252.986</v>
      </c>
      <c r="F176" s="158" t="s">
        <v>214</v>
      </c>
      <c r="G176" s="159"/>
      <c r="H176" s="159"/>
      <c r="I176" s="159"/>
      <c r="J176" s="159"/>
      <c r="K176" s="160"/>
      <c r="L176" s="160"/>
      <c r="M176" s="157"/>
      <c r="N176" s="157"/>
      <c r="O176" s="158"/>
      <c r="P176" s="158" t="s">
        <v>563</v>
      </c>
      <c r="Q176" s="157"/>
      <c r="R176" s="157"/>
      <c r="S176" s="157"/>
      <c r="T176" s="161"/>
      <c r="U176" s="161"/>
      <c r="V176" s="161" t="s">
        <v>349</v>
      </c>
      <c r="W176" s="162"/>
      <c r="X176" s="155" t="s">
        <v>564</v>
      </c>
      <c r="Y176" s="155" t="s">
        <v>561</v>
      </c>
      <c r="Z176" s="158" t="s">
        <v>565</v>
      </c>
      <c r="AA176" s="158"/>
      <c r="AB176" s="158"/>
      <c r="AC176" s="158"/>
      <c r="AD176" s="158"/>
      <c r="AE176" s="158"/>
      <c r="AF176" s="158"/>
      <c r="AG176" s="158"/>
      <c r="AH176" s="158"/>
      <c r="AI176" s="163"/>
      <c r="AJ176" s="11" t="s">
        <v>351</v>
      </c>
      <c r="AK176" s="11" t="s">
        <v>172</v>
      </c>
    </row>
    <row r="177" spans="1:37" ht="9.75">
      <c r="A177" s="153">
        <v>124</v>
      </c>
      <c r="B177" s="154" t="s">
        <v>560</v>
      </c>
      <c r="C177" s="155" t="s">
        <v>566</v>
      </c>
      <c r="D177" s="164" t="s">
        <v>567</v>
      </c>
      <c r="E177" s="157">
        <v>252.986</v>
      </c>
      <c r="F177" s="158" t="s">
        <v>214</v>
      </c>
      <c r="G177" s="159"/>
      <c r="H177" s="159"/>
      <c r="I177" s="159"/>
      <c r="J177" s="159"/>
      <c r="K177" s="160"/>
      <c r="L177" s="160"/>
      <c r="M177" s="157"/>
      <c r="N177" s="157"/>
      <c r="O177" s="158"/>
      <c r="P177" s="158" t="s">
        <v>563</v>
      </c>
      <c r="Q177" s="157"/>
      <c r="R177" s="157"/>
      <c r="S177" s="157"/>
      <c r="T177" s="161"/>
      <c r="U177" s="161"/>
      <c r="V177" s="161" t="s">
        <v>349</v>
      </c>
      <c r="W177" s="162"/>
      <c r="X177" s="155" t="s">
        <v>566</v>
      </c>
      <c r="Y177" s="155" t="s">
        <v>566</v>
      </c>
      <c r="Z177" s="158" t="s">
        <v>565</v>
      </c>
      <c r="AA177" s="158"/>
      <c r="AB177" s="158"/>
      <c r="AC177" s="158"/>
      <c r="AD177" s="158"/>
      <c r="AE177" s="158"/>
      <c r="AF177" s="158"/>
      <c r="AG177" s="158"/>
      <c r="AH177" s="158"/>
      <c r="AI177" s="163"/>
      <c r="AJ177" s="11" t="s">
        <v>351</v>
      </c>
      <c r="AK177" s="11" t="s">
        <v>172</v>
      </c>
    </row>
    <row r="178" spans="1:35" ht="9.75">
      <c r="A178" s="153"/>
      <c r="B178" s="154"/>
      <c r="C178" s="155"/>
      <c r="D178" s="165" t="s">
        <v>568</v>
      </c>
      <c r="E178" s="159"/>
      <c r="F178" s="158"/>
      <c r="G178" s="159"/>
      <c r="H178" s="159"/>
      <c r="I178" s="159"/>
      <c r="J178" s="159"/>
      <c r="K178" s="160"/>
      <c r="L178" s="160"/>
      <c r="M178" s="157"/>
      <c r="N178" s="157"/>
      <c r="O178" s="158"/>
      <c r="P178" s="158"/>
      <c r="Q178" s="157"/>
      <c r="R178" s="157"/>
      <c r="S178" s="157"/>
      <c r="T178" s="161"/>
      <c r="U178" s="161"/>
      <c r="V178" s="161"/>
      <c r="W178" s="162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63"/>
    </row>
    <row r="179" spans="1:35" ht="9.75">
      <c r="A179" s="153"/>
      <c r="B179" s="154"/>
      <c r="C179" s="155"/>
      <c r="D179" s="165" t="s">
        <v>569</v>
      </c>
      <c r="E179" s="159"/>
      <c r="F179" s="158"/>
      <c r="G179" s="159"/>
      <c r="H179" s="159"/>
      <c r="I179" s="159"/>
      <c r="J179" s="159"/>
      <c r="K179" s="160"/>
      <c r="L179" s="160"/>
      <c r="M179" s="157"/>
      <c r="N179" s="157"/>
      <c r="O179" s="158"/>
      <c r="P179" s="158"/>
      <c r="Q179" s="157"/>
      <c r="R179" s="157"/>
      <c r="S179" s="157"/>
      <c r="T179" s="161"/>
      <c r="U179" s="161"/>
      <c r="V179" s="161"/>
      <c r="W179" s="162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63"/>
    </row>
    <row r="180" spans="1:35" ht="9.75">
      <c r="A180" s="153"/>
      <c r="B180" s="154"/>
      <c r="C180" s="155"/>
      <c r="D180" s="165" t="s">
        <v>570</v>
      </c>
      <c r="E180" s="159"/>
      <c r="F180" s="158"/>
      <c r="G180" s="159"/>
      <c r="H180" s="159"/>
      <c r="I180" s="159"/>
      <c r="J180" s="159"/>
      <c r="K180" s="160"/>
      <c r="L180" s="160"/>
      <c r="M180" s="157"/>
      <c r="N180" s="157"/>
      <c r="O180" s="158"/>
      <c r="P180" s="158"/>
      <c r="Q180" s="157"/>
      <c r="R180" s="157"/>
      <c r="S180" s="157"/>
      <c r="T180" s="161"/>
      <c r="U180" s="161"/>
      <c r="V180" s="161"/>
      <c r="W180" s="162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63"/>
    </row>
    <row r="181" spans="1:35" ht="9.75">
      <c r="A181" s="153"/>
      <c r="B181" s="154"/>
      <c r="C181" s="155"/>
      <c r="D181" s="165" t="s">
        <v>571</v>
      </c>
      <c r="E181" s="159"/>
      <c r="F181" s="158"/>
      <c r="G181" s="159"/>
      <c r="H181" s="159"/>
      <c r="I181" s="159"/>
      <c r="J181" s="159"/>
      <c r="K181" s="160"/>
      <c r="L181" s="160"/>
      <c r="M181" s="157"/>
      <c r="N181" s="157"/>
      <c r="O181" s="158"/>
      <c r="P181" s="158"/>
      <c r="Q181" s="157"/>
      <c r="R181" s="157"/>
      <c r="S181" s="157"/>
      <c r="T181" s="161"/>
      <c r="U181" s="161"/>
      <c r="V181" s="161"/>
      <c r="W181" s="162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63"/>
    </row>
  </sheetData>
  <sheetProtection selectLockedCells="1" selectUnlockedCells="1"/>
  <mergeCells count="3">
    <mergeCell ref="K9:L9"/>
    <mergeCell ref="M9:N9"/>
    <mergeCell ref="AI5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22">
      <selection activeCell="A1" sqref="A1"/>
    </sheetView>
  </sheetViews>
  <sheetFormatPr defaultColWidth="9.140625" defaultRowHeight="12.75"/>
  <cols>
    <col min="1" max="1" width="0.71875" style="43" customWidth="1"/>
    <col min="2" max="2" width="3.7109375" style="43" customWidth="1"/>
    <col min="3" max="3" width="6.8515625" style="43" customWidth="1"/>
    <col min="4" max="6" width="14.00390625" style="43" customWidth="1"/>
    <col min="7" max="7" width="3.8515625" style="43" customWidth="1"/>
    <col min="8" max="8" width="17.7109375" style="43" customWidth="1"/>
    <col min="9" max="9" width="8.7109375" style="43" customWidth="1"/>
    <col min="10" max="10" width="14.00390625" style="43" customWidth="1"/>
    <col min="11" max="11" width="2.28125" style="43" customWidth="1"/>
    <col min="12" max="12" width="6.8515625" style="43" customWidth="1"/>
    <col min="13" max="23" width="9.140625" style="43" customWidth="1"/>
    <col min="24" max="25" width="5.7109375" style="43" customWidth="1"/>
    <col min="26" max="26" width="6.57421875" style="43" customWidth="1"/>
    <col min="27" max="27" width="21.421875" style="43" customWidth="1"/>
    <col min="28" max="28" width="4.28125" style="43" customWidth="1"/>
    <col min="29" max="29" width="8.28125" style="43" customWidth="1"/>
    <col min="30" max="30" width="8.7109375" style="43" customWidth="1"/>
    <col min="31" max="16384" width="9.140625" style="43" customWidth="1"/>
  </cols>
  <sheetData>
    <row r="1" spans="2:30" ht="28.5" customHeight="1">
      <c r="B1" s="44" t="s">
        <v>149</v>
      </c>
      <c r="C1" s="44"/>
      <c r="D1" s="44"/>
      <c r="F1" s="45" t="str">
        <f>CONCATENATE(AA2," ",AB2," ",AC2," ",AD2)</f>
        <v>Krycí list rozpočtu v EUR  </v>
      </c>
      <c r="G1" s="44"/>
      <c r="H1" s="44"/>
      <c r="I1" s="44"/>
      <c r="J1" s="44"/>
      <c r="Z1" s="16" t="s">
        <v>5</v>
      </c>
      <c r="AA1" s="16" t="s">
        <v>6</v>
      </c>
      <c r="AB1" s="16" t="s">
        <v>7</v>
      </c>
      <c r="AC1" s="16" t="s">
        <v>8</v>
      </c>
      <c r="AD1" s="16" t="s">
        <v>9</v>
      </c>
    </row>
    <row r="2" spans="2:30" ht="18" customHeight="1">
      <c r="B2" s="46"/>
      <c r="C2" s="47" t="s">
        <v>140</v>
      </c>
      <c r="D2" s="47"/>
      <c r="E2" s="47"/>
      <c r="F2" s="47"/>
      <c r="G2" s="48" t="s">
        <v>65</v>
      </c>
      <c r="H2" s="47" t="s">
        <v>150</v>
      </c>
      <c r="I2" s="47"/>
      <c r="J2" s="49"/>
      <c r="Z2" s="16" t="s">
        <v>11</v>
      </c>
      <c r="AA2" s="18" t="s">
        <v>66</v>
      </c>
      <c r="AB2" s="18" t="s">
        <v>13</v>
      </c>
      <c r="AC2" s="18"/>
      <c r="AD2" s="19"/>
    </row>
    <row r="3" spans="2:30" ht="18" customHeight="1">
      <c r="B3" s="50"/>
      <c r="C3" s="51" t="s">
        <v>142</v>
      </c>
      <c r="D3" s="51"/>
      <c r="E3" s="51"/>
      <c r="F3" s="51"/>
      <c r="G3" s="52" t="s">
        <v>151</v>
      </c>
      <c r="H3" s="51"/>
      <c r="I3" s="51"/>
      <c r="J3" s="53"/>
      <c r="Z3" s="16" t="s">
        <v>15</v>
      </c>
      <c r="AA3" s="18" t="s">
        <v>67</v>
      </c>
      <c r="AB3" s="18" t="s">
        <v>13</v>
      </c>
      <c r="AC3" s="18" t="s">
        <v>17</v>
      </c>
      <c r="AD3" s="19" t="s">
        <v>18</v>
      </c>
    </row>
    <row r="4" spans="2:30" ht="18" customHeight="1">
      <c r="B4" s="54"/>
      <c r="C4" s="55" t="s">
        <v>147</v>
      </c>
      <c r="D4" s="55"/>
      <c r="E4" s="55"/>
      <c r="F4" s="55"/>
      <c r="G4" s="56"/>
      <c r="H4" s="55"/>
      <c r="I4" s="55"/>
      <c r="J4" s="57"/>
      <c r="Z4" s="16" t="s">
        <v>19</v>
      </c>
      <c r="AA4" s="18" t="s">
        <v>68</v>
      </c>
      <c r="AB4" s="18" t="s">
        <v>13</v>
      </c>
      <c r="AC4" s="18"/>
      <c r="AD4" s="19"/>
    </row>
    <row r="5" spans="2:30" ht="18" customHeight="1">
      <c r="B5" s="58"/>
      <c r="C5" s="59" t="s">
        <v>69</v>
      </c>
      <c r="D5" s="59"/>
      <c r="E5" s="59" t="s">
        <v>70</v>
      </c>
      <c r="F5" s="60"/>
      <c r="G5" s="60" t="s">
        <v>71</v>
      </c>
      <c r="H5" s="59" t="s">
        <v>152</v>
      </c>
      <c r="I5" s="60" t="s">
        <v>72</v>
      </c>
      <c r="J5" s="61" t="s">
        <v>153</v>
      </c>
      <c r="Z5" s="16" t="s">
        <v>21</v>
      </c>
      <c r="AA5" s="18" t="s">
        <v>67</v>
      </c>
      <c r="AB5" s="18" t="s">
        <v>13</v>
      </c>
      <c r="AC5" s="18" t="s">
        <v>17</v>
      </c>
      <c r="AD5" s="19" t="s">
        <v>18</v>
      </c>
    </row>
    <row r="6" spans="2:10" ht="18" customHeight="1">
      <c r="B6" s="46"/>
      <c r="C6" s="47" t="s">
        <v>2</v>
      </c>
      <c r="D6" s="47"/>
      <c r="E6" s="47"/>
      <c r="F6" s="47"/>
      <c r="G6" s="47" t="s">
        <v>73</v>
      </c>
      <c r="H6" s="47"/>
      <c r="I6" s="47"/>
      <c r="J6" s="49"/>
    </row>
    <row r="7" spans="2:10" ht="18" customHeight="1">
      <c r="B7" s="62"/>
      <c r="C7" s="63"/>
      <c r="D7" s="64"/>
      <c r="E7" s="64"/>
      <c r="F7" s="64"/>
      <c r="G7" s="64" t="s">
        <v>74</v>
      </c>
      <c r="H7" s="64"/>
      <c r="I7" s="64"/>
      <c r="J7" s="65"/>
    </row>
    <row r="8" spans="2:10" ht="18" customHeight="1">
      <c r="B8" s="50"/>
      <c r="C8" s="51" t="s">
        <v>1</v>
      </c>
      <c r="D8" s="51"/>
      <c r="E8" s="51"/>
      <c r="F8" s="51"/>
      <c r="G8" s="51" t="s">
        <v>73</v>
      </c>
      <c r="H8" s="51"/>
      <c r="I8" s="51"/>
      <c r="J8" s="53"/>
    </row>
    <row r="9" spans="2:10" ht="18" customHeight="1">
      <c r="B9" s="54"/>
      <c r="C9" s="56"/>
      <c r="D9" s="55"/>
      <c r="E9" s="55"/>
      <c r="F9" s="55"/>
      <c r="G9" s="64" t="s">
        <v>74</v>
      </c>
      <c r="H9" s="55"/>
      <c r="I9" s="55"/>
      <c r="J9" s="57"/>
    </row>
    <row r="10" spans="2:10" ht="18" customHeight="1">
      <c r="B10" s="50"/>
      <c r="C10" s="51" t="s">
        <v>75</v>
      </c>
      <c r="D10" s="51"/>
      <c r="E10" s="51"/>
      <c r="F10" s="51"/>
      <c r="G10" s="51" t="s">
        <v>73</v>
      </c>
      <c r="H10" s="51"/>
      <c r="I10" s="51"/>
      <c r="J10" s="53"/>
    </row>
    <row r="11" spans="2:10" ht="18" customHeight="1">
      <c r="B11" s="66"/>
      <c r="C11" s="67"/>
      <c r="D11" s="67"/>
      <c r="E11" s="67"/>
      <c r="F11" s="67"/>
      <c r="G11" s="67" t="s">
        <v>74</v>
      </c>
      <c r="H11" s="67"/>
      <c r="I11" s="67"/>
      <c r="J11" s="68"/>
    </row>
    <row r="12" spans="2:10" ht="18" customHeight="1">
      <c r="B12" s="69">
        <v>1</v>
      </c>
      <c r="C12" s="47" t="s">
        <v>154</v>
      </c>
      <c r="D12" s="47"/>
      <c r="E12" s="47"/>
      <c r="F12" s="70">
        <f>IF(B12&lt;&gt;0,ROUND($J$31/B12,0),0)</f>
        <v>0</v>
      </c>
      <c r="G12" s="48">
        <v>1</v>
      </c>
      <c r="H12" s="47" t="s">
        <v>157</v>
      </c>
      <c r="I12" s="47"/>
      <c r="J12" s="71">
        <f>IF(G12&lt;&gt;0,ROUND($J$31/G12,0),0)</f>
        <v>0</v>
      </c>
    </row>
    <row r="13" spans="2:10" ht="18" customHeight="1">
      <c r="B13" s="72">
        <v>1</v>
      </c>
      <c r="C13" s="64" t="s">
        <v>155</v>
      </c>
      <c r="D13" s="64"/>
      <c r="E13" s="64"/>
      <c r="F13" s="73">
        <f>IF(B13&lt;&gt;0,ROUND($J$31/B13,0),0)</f>
        <v>0</v>
      </c>
      <c r="G13" s="63"/>
      <c r="H13" s="64"/>
      <c r="I13" s="64"/>
      <c r="J13" s="74">
        <f>IF(G13&lt;&gt;0,ROUND($J$31/G13,0),0)</f>
        <v>0</v>
      </c>
    </row>
    <row r="14" spans="2:10" ht="18" customHeight="1">
      <c r="B14" s="75">
        <v>1</v>
      </c>
      <c r="C14" s="67" t="s">
        <v>156</v>
      </c>
      <c r="D14" s="67"/>
      <c r="E14" s="67"/>
      <c r="F14" s="76">
        <f>IF(B14&lt;&gt;0,ROUND($J$31/B14,0),0)</f>
        <v>0</v>
      </c>
      <c r="G14" s="77"/>
      <c r="H14" s="67"/>
      <c r="I14" s="67"/>
      <c r="J14" s="78">
        <f>IF(G14&lt;&gt;0,ROUND($J$31/G14,0),0)</f>
        <v>0</v>
      </c>
    </row>
    <row r="15" spans="2:10" ht="18" customHeight="1">
      <c r="B15" s="79" t="s">
        <v>76</v>
      </c>
      <c r="C15" s="80" t="s">
        <v>77</v>
      </c>
      <c r="D15" s="81" t="s">
        <v>29</v>
      </c>
      <c r="E15" s="81" t="s">
        <v>78</v>
      </c>
      <c r="F15" s="82" t="s">
        <v>79</v>
      </c>
      <c r="G15" s="79" t="s">
        <v>80</v>
      </c>
      <c r="H15" s="83" t="s">
        <v>81</v>
      </c>
      <c r="I15" s="84"/>
      <c r="J15" s="85"/>
    </row>
    <row r="16" spans="2:10" ht="18" customHeight="1">
      <c r="B16" s="86">
        <v>1</v>
      </c>
      <c r="C16" s="87" t="s">
        <v>82</v>
      </c>
      <c r="D16" s="140">
        <f>Zoznam!I18</f>
        <v>0</v>
      </c>
      <c r="E16" s="140">
        <f>Zoznam!J18</f>
        <v>0</v>
      </c>
      <c r="F16" s="141">
        <f>D16+E16</f>
        <v>0</v>
      </c>
      <c r="G16" s="86">
        <v>6</v>
      </c>
      <c r="H16" s="88" t="s">
        <v>1555</v>
      </c>
      <c r="I16" s="89"/>
      <c r="J16" s="141">
        <f>Zoznam!T18</f>
        <v>0</v>
      </c>
    </row>
    <row r="17" spans="2:10" ht="18" customHeight="1">
      <c r="B17" s="90">
        <v>2</v>
      </c>
      <c r="C17" s="91" t="s">
        <v>83</v>
      </c>
      <c r="D17" s="142">
        <f>Zoznam!K18</f>
        <v>0</v>
      </c>
      <c r="E17" s="142">
        <f>Zoznam!L18</f>
        <v>0</v>
      </c>
      <c r="F17" s="141">
        <f>D17+E17</f>
        <v>0</v>
      </c>
      <c r="G17" s="90">
        <v>7</v>
      </c>
      <c r="H17" s="92"/>
      <c r="I17" s="51"/>
      <c r="J17" s="143">
        <v>0</v>
      </c>
    </row>
    <row r="18" spans="2:10" ht="18" customHeight="1">
      <c r="B18" s="90">
        <v>3</v>
      </c>
      <c r="C18" s="91" t="s">
        <v>84</v>
      </c>
      <c r="D18" s="142">
        <f>Zoznam!M18</f>
        <v>0</v>
      </c>
      <c r="E18" s="142">
        <f>Zoznam!N18</f>
        <v>0</v>
      </c>
      <c r="F18" s="141">
        <f>D18+E18</f>
        <v>0</v>
      </c>
      <c r="G18" s="90">
        <v>8</v>
      </c>
      <c r="H18" s="92"/>
      <c r="I18" s="51"/>
      <c r="J18" s="143">
        <v>0</v>
      </c>
    </row>
    <row r="19" spans="2:10" ht="18" customHeight="1">
      <c r="B19" s="90">
        <v>4</v>
      </c>
      <c r="C19" s="91" t="s">
        <v>85</v>
      </c>
      <c r="D19" s="142">
        <f>Zoznam!O18</f>
        <v>0</v>
      </c>
      <c r="E19" s="142">
        <f>Zoznam!P18</f>
        <v>0</v>
      </c>
      <c r="F19" s="144">
        <f>D19+E19</f>
        <v>0</v>
      </c>
      <c r="G19" s="90">
        <v>9</v>
      </c>
      <c r="H19" s="92"/>
      <c r="I19" s="51"/>
      <c r="J19" s="143">
        <v>0</v>
      </c>
    </row>
    <row r="20" spans="2:10" ht="18" customHeight="1">
      <c r="B20" s="93">
        <v>5</v>
      </c>
      <c r="C20" s="94" t="s">
        <v>86</v>
      </c>
      <c r="D20" s="145">
        <f>SUM(D16:D19)</f>
        <v>0</v>
      </c>
      <c r="E20" s="146">
        <f>SUM(E16:E19)</f>
        <v>0</v>
      </c>
      <c r="F20" s="147">
        <f>SUM(F16:F19)</f>
        <v>0</v>
      </c>
      <c r="G20" s="95">
        <v>10</v>
      </c>
      <c r="I20" s="96" t="s">
        <v>87</v>
      </c>
      <c r="J20" s="147">
        <f>SUM(J16:J19)</f>
        <v>0</v>
      </c>
    </row>
    <row r="21" spans="2:10" ht="18" customHeight="1">
      <c r="B21" s="79" t="s">
        <v>88</v>
      </c>
      <c r="C21" s="97"/>
      <c r="D21" s="84" t="s">
        <v>89</v>
      </c>
      <c r="E21" s="84"/>
      <c r="F21" s="85"/>
      <c r="G21" s="79" t="s">
        <v>90</v>
      </c>
      <c r="H21" s="83" t="s">
        <v>91</v>
      </c>
      <c r="I21" s="84"/>
      <c r="J21" s="85"/>
    </row>
    <row r="22" spans="2:10" ht="18" customHeight="1">
      <c r="B22" s="86">
        <v>11</v>
      </c>
      <c r="C22" s="88" t="s">
        <v>1554</v>
      </c>
      <c r="D22" s="98"/>
      <c r="E22" s="99">
        <v>0</v>
      </c>
      <c r="F22" s="141">
        <f>Zoznam!S18</f>
        <v>0</v>
      </c>
      <c r="G22" s="90">
        <v>16</v>
      </c>
      <c r="H22" s="92" t="s">
        <v>92</v>
      </c>
      <c r="I22" s="100"/>
      <c r="J22" s="143">
        <f>Zoznam!R18</f>
        <v>0</v>
      </c>
    </row>
    <row r="23" spans="2:10" ht="18" customHeight="1">
      <c r="B23" s="90">
        <v>12</v>
      </c>
      <c r="C23" s="92"/>
      <c r="D23" s="101"/>
      <c r="E23" s="102">
        <v>0</v>
      </c>
      <c r="F23" s="143">
        <v>0</v>
      </c>
      <c r="G23" s="90">
        <v>17</v>
      </c>
      <c r="H23" s="92" t="s">
        <v>1556</v>
      </c>
      <c r="I23" s="100"/>
      <c r="J23" s="143">
        <f>Zoznam!U18</f>
        <v>0</v>
      </c>
    </row>
    <row r="24" spans="2:10" ht="18" customHeight="1">
      <c r="B24" s="90">
        <v>13</v>
      </c>
      <c r="C24" s="92"/>
      <c r="D24" s="101"/>
      <c r="E24" s="102">
        <v>0</v>
      </c>
      <c r="F24" s="143">
        <v>0</v>
      </c>
      <c r="G24" s="90">
        <v>18</v>
      </c>
      <c r="H24" s="92"/>
      <c r="I24" s="100"/>
      <c r="J24" s="143">
        <v>0</v>
      </c>
    </row>
    <row r="25" spans="2:10" ht="18" customHeight="1">
      <c r="B25" s="90">
        <v>14</v>
      </c>
      <c r="C25" s="92"/>
      <c r="D25" s="101"/>
      <c r="E25" s="102">
        <v>0</v>
      </c>
      <c r="F25" s="143">
        <v>0</v>
      </c>
      <c r="G25" s="90">
        <v>19</v>
      </c>
      <c r="H25" s="92"/>
      <c r="I25" s="100"/>
      <c r="J25" s="143">
        <v>0</v>
      </c>
    </row>
    <row r="26" spans="2:10" ht="18" customHeight="1">
      <c r="B26" s="93">
        <v>15</v>
      </c>
      <c r="C26" s="103"/>
      <c r="D26" s="104"/>
      <c r="E26" s="104" t="s">
        <v>93</v>
      </c>
      <c r="F26" s="147">
        <f>SUM(F22:F25)</f>
        <v>0</v>
      </c>
      <c r="G26" s="93">
        <v>20</v>
      </c>
      <c r="H26" s="103"/>
      <c r="I26" s="104" t="s">
        <v>94</v>
      </c>
      <c r="J26" s="147">
        <f>SUM(J22:J25)</f>
        <v>0</v>
      </c>
    </row>
    <row r="27" spans="2:10" ht="18" customHeight="1">
      <c r="B27" s="105"/>
      <c r="C27" s="106" t="s">
        <v>95</v>
      </c>
      <c r="D27" s="107"/>
      <c r="E27" s="108" t="s">
        <v>96</v>
      </c>
      <c r="F27" s="109"/>
      <c r="G27" s="79" t="s">
        <v>97</v>
      </c>
      <c r="H27" s="83" t="s">
        <v>98</v>
      </c>
      <c r="I27" s="84"/>
      <c r="J27" s="85"/>
    </row>
    <row r="28" spans="2:10" ht="18" customHeight="1">
      <c r="B28" s="110"/>
      <c r="C28" s="111"/>
      <c r="D28" s="112"/>
      <c r="E28" s="113"/>
      <c r="F28" s="109"/>
      <c r="G28" s="86">
        <v>21</v>
      </c>
      <c r="H28" s="88"/>
      <c r="I28" s="114" t="s">
        <v>99</v>
      </c>
      <c r="J28" s="141">
        <f>ROUND(F20,2)+J20+F26+J26</f>
        <v>0</v>
      </c>
    </row>
    <row r="29" spans="2:10" ht="18" customHeight="1">
      <c r="B29" s="110"/>
      <c r="C29" s="112" t="s">
        <v>100</v>
      </c>
      <c r="D29" s="112"/>
      <c r="E29" s="115"/>
      <c r="F29" s="109"/>
      <c r="G29" s="90">
        <v>22</v>
      </c>
      <c r="H29" s="92" t="s">
        <v>1557</v>
      </c>
      <c r="I29" s="148"/>
      <c r="J29" s="143">
        <f>Zoznam!V18</f>
        <v>0</v>
      </c>
    </row>
    <row r="30" spans="2:10" ht="18" customHeight="1">
      <c r="B30" s="50"/>
      <c r="C30" s="51" t="s">
        <v>101</v>
      </c>
      <c r="D30" s="51"/>
      <c r="E30" s="115"/>
      <c r="F30" s="109"/>
      <c r="G30" s="90">
        <v>23</v>
      </c>
      <c r="H30" s="92" t="s">
        <v>1558</v>
      </c>
      <c r="I30" s="148"/>
      <c r="J30" s="143">
        <f>Zoznam!W18</f>
        <v>0</v>
      </c>
    </row>
    <row r="31" spans="2:10" ht="18" customHeight="1">
      <c r="B31" s="110"/>
      <c r="C31" s="112"/>
      <c r="D31" s="112"/>
      <c r="E31" s="115"/>
      <c r="F31" s="109"/>
      <c r="G31" s="93">
        <v>24</v>
      </c>
      <c r="H31" s="103"/>
      <c r="I31" s="104" t="s">
        <v>102</v>
      </c>
      <c r="J31" s="147">
        <f>SUM(J28:J30)</f>
        <v>0</v>
      </c>
    </row>
    <row r="32" spans="2:10" ht="18" customHeight="1">
      <c r="B32" s="105"/>
      <c r="C32" s="112"/>
      <c r="D32" s="109"/>
      <c r="E32" s="116"/>
      <c r="F32" s="109"/>
      <c r="G32" s="117" t="s">
        <v>103</v>
      </c>
      <c r="H32" s="118" t="s">
        <v>158</v>
      </c>
      <c r="I32" s="119"/>
      <c r="J32" s="120">
        <v>0</v>
      </c>
    </row>
    <row r="33" spans="2:10" ht="18" customHeight="1">
      <c r="B33" s="121"/>
      <c r="C33" s="122"/>
      <c r="D33" s="106" t="s">
        <v>104</v>
      </c>
      <c r="E33" s="122"/>
      <c r="F33" s="122"/>
      <c r="G33" s="122"/>
      <c r="H33" s="122" t="s">
        <v>105</v>
      </c>
      <c r="I33" s="122"/>
      <c r="J33" s="123"/>
    </row>
    <row r="34" spans="2:10" ht="18" customHeight="1">
      <c r="B34" s="110"/>
      <c r="C34" s="111"/>
      <c r="D34" s="112"/>
      <c r="E34" s="112"/>
      <c r="F34" s="111"/>
      <c r="G34" s="112"/>
      <c r="H34" s="112"/>
      <c r="I34" s="112"/>
      <c r="J34" s="124"/>
    </row>
    <row r="35" spans="2:10" ht="18" customHeight="1">
      <c r="B35" s="110"/>
      <c r="C35" s="112" t="s">
        <v>100</v>
      </c>
      <c r="D35" s="112"/>
      <c r="E35" s="112"/>
      <c r="F35" s="111"/>
      <c r="G35" s="112" t="s">
        <v>100</v>
      </c>
      <c r="H35" s="112"/>
      <c r="I35" s="112"/>
      <c r="J35" s="124"/>
    </row>
    <row r="36" spans="2:10" ht="18" customHeight="1">
      <c r="B36" s="50"/>
      <c r="C36" s="51" t="s">
        <v>101</v>
      </c>
      <c r="D36" s="51"/>
      <c r="E36" s="51"/>
      <c r="F36" s="52"/>
      <c r="G36" s="51" t="s">
        <v>101</v>
      </c>
      <c r="H36" s="51"/>
      <c r="I36" s="51"/>
      <c r="J36" s="53"/>
    </row>
    <row r="37" spans="2:10" ht="18" customHeight="1">
      <c r="B37" s="110"/>
      <c r="C37" s="112" t="s">
        <v>96</v>
      </c>
      <c r="D37" s="112"/>
      <c r="E37" s="112"/>
      <c r="F37" s="111"/>
      <c r="G37" s="112" t="s">
        <v>96</v>
      </c>
      <c r="H37" s="112"/>
      <c r="I37" s="112"/>
      <c r="J37" s="124"/>
    </row>
    <row r="38" spans="2:10" ht="18" customHeight="1">
      <c r="B38" s="110"/>
      <c r="C38" s="112"/>
      <c r="D38" s="112"/>
      <c r="E38" s="112"/>
      <c r="F38" s="112"/>
      <c r="G38" s="112"/>
      <c r="H38" s="112"/>
      <c r="I38" s="112"/>
      <c r="J38" s="124"/>
    </row>
    <row r="39" spans="2:10" ht="18" customHeight="1">
      <c r="B39" s="110"/>
      <c r="C39" s="112"/>
      <c r="D39" s="112"/>
      <c r="E39" s="112"/>
      <c r="F39" s="112"/>
      <c r="G39" s="112"/>
      <c r="H39" s="112"/>
      <c r="I39" s="112"/>
      <c r="J39" s="124"/>
    </row>
    <row r="40" spans="2:10" ht="18" customHeight="1">
      <c r="B40" s="110"/>
      <c r="C40" s="112"/>
      <c r="D40" s="112"/>
      <c r="E40" s="112"/>
      <c r="F40" s="112"/>
      <c r="G40" s="112"/>
      <c r="H40" s="112"/>
      <c r="I40" s="112"/>
      <c r="J40" s="124"/>
    </row>
    <row r="41" spans="2:10" ht="18" customHeight="1">
      <c r="B41" s="66"/>
      <c r="C41" s="67"/>
      <c r="D41" s="67"/>
      <c r="E41" s="67"/>
      <c r="F41" s="67"/>
      <c r="G41" s="67"/>
      <c r="H41" s="67"/>
      <c r="I41" s="67"/>
      <c r="J41" s="68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140625" style="0" customWidth="1"/>
    <col min="2" max="12" width="9.140625" style="0" customWidth="1"/>
    <col min="13" max="13" width="3.7109375" style="0" customWidth="1"/>
    <col min="14" max="17" width="9.7109375" style="0" customWidth="1"/>
    <col min="18" max="242" width="9.140625" style="0" customWidth="1"/>
  </cols>
  <sheetData>
    <row r="1" spans="1:19" s="128" customFormat="1" ht="20.25">
      <c r="A1" s="125" t="s">
        <v>106</v>
      </c>
      <c r="B1" s="126" t="s">
        <v>107</v>
      </c>
      <c r="C1" s="126" t="s">
        <v>108</v>
      </c>
      <c r="D1" s="126" t="s">
        <v>109</v>
      </c>
      <c r="E1" s="126" t="s">
        <v>110</v>
      </c>
      <c r="F1" s="126" t="s">
        <v>111</v>
      </c>
      <c r="G1" s="126" t="s">
        <v>112</v>
      </c>
      <c r="H1" s="126" t="s">
        <v>113</v>
      </c>
      <c r="I1" s="126" t="s">
        <v>114</v>
      </c>
      <c r="J1" s="126" t="s">
        <v>115</v>
      </c>
      <c r="K1" s="126" t="s">
        <v>116</v>
      </c>
      <c r="L1" s="126" t="s">
        <v>116</v>
      </c>
      <c r="M1" s="127" t="s">
        <v>37</v>
      </c>
      <c r="Q1" s="129"/>
      <c r="R1" s="130"/>
      <c r="S1" s="131"/>
    </row>
    <row r="2" spans="1:13" s="135" customFormat="1" ht="9.75">
      <c r="A2" s="132" t="s">
        <v>117</v>
      </c>
      <c r="B2" s="133" t="s">
        <v>13</v>
      </c>
      <c r="C2" s="133" t="s">
        <v>13</v>
      </c>
      <c r="D2" s="133" t="s">
        <v>13</v>
      </c>
      <c r="E2" s="133" t="s">
        <v>13</v>
      </c>
      <c r="F2" s="133" t="s">
        <v>13</v>
      </c>
      <c r="G2" s="133" t="s">
        <v>13</v>
      </c>
      <c r="H2" s="133" t="s">
        <v>13</v>
      </c>
      <c r="I2" s="133" t="s">
        <v>13</v>
      </c>
      <c r="J2" s="133" t="s">
        <v>13</v>
      </c>
      <c r="K2" s="133" t="s">
        <v>13</v>
      </c>
      <c r="L2" s="133" t="s">
        <v>118</v>
      </c>
      <c r="M2" s="134"/>
    </row>
    <row r="3" spans="243:256" s="136" customFormat="1" ht="13.5" customHeight="1"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6" customFormat="1" ht="13.5" customHeight="1">
      <c r="A4" s="136" t="s">
        <v>140</v>
      </c>
      <c r="B4" s="136">
        <f>Zoznam!Q4</f>
        <v>0</v>
      </c>
      <c r="C4" s="136">
        <f>Zoznam!R4</f>
        <v>0</v>
      </c>
      <c r="D4" s="136">
        <f aca="true" t="shared" si="0" ref="D4:D16">SUM(B4:C4)</f>
        <v>0</v>
      </c>
      <c r="E4" s="136">
        <f>Zoznam!S4</f>
        <v>0</v>
      </c>
      <c r="F4" s="136">
        <f>Zoznam!T4</f>
        <v>0</v>
      </c>
      <c r="G4" s="136">
        <f>Zoznam!U4</f>
        <v>0</v>
      </c>
      <c r="H4" s="136">
        <f aca="true" t="shared" si="1" ref="H4:H16">SUM(D4:G4)</f>
        <v>0</v>
      </c>
      <c r="I4" s="136">
        <f>Zoznam!V4</f>
        <v>0</v>
      </c>
      <c r="J4" s="136">
        <f>Zoznam!W4</f>
        <v>0</v>
      </c>
      <c r="K4" s="136">
        <f aca="true" t="shared" si="2" ref="K4:K16">SUM(H4:J4)</f>
        <v>0</v>
      </c>
      <c r="L4" s="136">
        <f aca="true" t="shared" si="3" ref="L4:L16">K4*30.126</f>
        <v>0</v>
      </c>
      <c r="M4" s="136" t="s">
        <v>141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36" customFormat="1" ht="13.5" customHeight="1">
      <c r="A5" s="136" t="s">
        <v>142</v>
      </c>
      <c r="B5" s="136">
        <f>Zoznam!Q5</f>
        <v>0</v>
      </c>
      <c r="C5" s="136">
        <f>Zoznam!R5</f>
        <v>0</v>
      </c>
      <c r="D5" s="136">
        <f t="shared" si="0"/>
        <v>0</v>
      </c>
      <c r="E5" s="136">
        <f>Zoznam!S5</f>
        <v>0</v>
      </c>
      <c r="F5" s="136">
        <f>Zoznam!T5</f>
        <v>0</v>
      </c>
      <c r="G5" s="136">
        <f>Zoznam!U5</f>
        <v>0</v>
      </c>
      <c r="H5" s="136">
        <f t="shared" si="1"/>
        <v>0</v>
      </c>
      <c r="I5" s="136">
        <f>Zoznam!V5</f>
        <v>0</v>
      </c>
      <c r="J5" s="136">
        <f>Zoznam!W5</f>
        <v>0</v>
      </c>
      <c r="K5" s="136">
        <f t="shared" si="2"/>
        <v>0</v>
      </c>
      <c r="L5" s="136">
        <f t="shared" si="3"/>
        <v>0</v>
      </c>
      <c r="M5" s="136" t="s">
        <v>141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36" customFormat="1" ht="13.5" customHeight="1">
      <c r="A6" s="136" t="s">
        <v>147</v>
      </c>
      <c r="B6" s="136">
        <f>Zoznam!Q6</f>
        <v>0</v>
      </c>
      <c r="C6" s="136">
        <f>Zoznam!R6</f>
        <v>0</v>
      </c>
      <c r="D6" s="136">
        <f t="shared" si="0"/>
        <v>0</v>
      </c>
      <c r="E6" s="136">
        <f>Zoznam!S6</f>
        <v>0</v>
      </c>
      <c r="F6" s="136">
        <f>Zoznam!T6</f>
        <v>0</v>
      </c>
      <c r="G6" s="136">
        <f>Zoznam!U6</f>
        <v>0</v>
      </c>
      <c r="H6" s="136">
        <f t="shared" si="1"/>
        <v>0</v>
      </c>
      <c r="I6" s="136">
        <f>Zoznam!V6</f>
        <v>0</v>
      </c>
      <c r="J6" s="136">
        <f>Zoznam!W6</f>
        <v>0</v>
      </c>
      <c r="K6" s="136">
        <f t="shared" si="2"/>
        <v>0</v>
      </c>
      <c r="L6" s="136">
        <f t="shared" si="3"/>
        <v>0</v>
      </c>
      <c r="M6" s="136" t="s">
        <v>141</v>
      </c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36" customFormat="1" ht="13.5" customHeight="1">
      <c r="A7" s="136" t="s">
        <v>573</v>
      </c>
      <c r="B7" s="136">
        <f>Zoznam!Q7</f>
        <v>0</v>
      </c>
      <c r="C7" s="136">
        <f>Zoznam!R7</f>
        <v>0</v>
      </c>
      <c r="D7" s="136">
        <f t="shared" si="0"/>
        <v>0</v>
      </c>
      <c r="E7" s="136">
        <f>Zoznam!S7</f>
        <v>0</v>
      </c>
      <c r="F7" s="136">
        <f>Zoznam!T7</f>
        <v>0</v>
      </c>
      <c r="G7" s="136">
        <f>Zoznam!U7</f>
        <v>0</v>
      </c>
      <c r="H7" s="136">
        <f t="shared" si="1"/>
        <v>0</v>
      </c>
      <c r="I7" s="136">
        <f>Zoznam!V7</f>
        <v>0</v>
      </c>
      <c r="J7" s="136">
        <f>Zoznam!W7</f>
        <v>0</v>
      </c>
      <c r="K7" s="136">
        <f t="shared" si="2"/>
        <v>0</v>
      </c>
      <c r="L7" s="136">
        <f t="shared" si="3"/>
        <v>0</v>
      </c>
      <c r="M7" s="136" t="s">
        <v>141</v>
      </c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36" customFormat="1" ht="13.5" customHeight="1">
      <c r="A8" s="136" t="s">
        <v>715</v>
      </c>
      <c r="B8" s="136">
        <f>Zoznam!Q8</f>
        <v>0</v>
      </c>
      <c r="C8" s="136">
        <f>Zoznam!R8</f>
        <v>0</v>
      </c>
      <c r="D8" s="136">
        <f t="shared" si="0"/>
        <v>0</v>
      </c>
      <c r="E8" s="136">
        <f>Zoznam!S8</f>
        <v>0</v>
      </c>
      <c r="F8" s="136">
        <f>Zoznam!T8</f>
        <v>0</v>
      </c>
      <c r="G8" s="136">
        <f>Zoznam!U8</f>
        <v>0</v>
      </c>
      <c r="H8" s="136">
        <f t="shared" si="1"/>
        <v>0</v>
      </c>
      <c r="I8" s="136">
        <f>Zoznam!V8</f>
        <v>0</v>
      </c>
      <c r="J8" s="136">
        <f>Zoznam!W8</f>
        <v>0</v>
      </c>
      <c r="K8" s="136">
        <f t="shared" si="2"/>
        <v>0</v>
      </c>
      <c r="L8" s="136">
        <f t="shared" si="3"/>
        <v>0</v>
      </c>
      <c r="M8" s="136" t="s">
        <v>141</v>
      </c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36" customFormat="1" ht="13.5" customHeight="1">
      <c r="A9" s="136" t="s">
        <v>881</v>
      </c>
      <c r="B9" s="136">
        <f>Zoznam!Q9</f>
        <v>0</v>
      </c>
      <c r="C9" s="136">
        <f>Zoznam!R9</f>
        <v>0</v>
      </c>
      <c r="D9" s="136">
        <f t="shared" si="0"/>
        <v>0</v>
      </c>
      <c r="E9" s="136">
        <f>Zoznam!S9</f>
        <v>0</v>
      </c>
      <c r="F9" s="136">
        <f>Zoznam!T9</f>
        <v>0</v>
      </c>
      <c r="G9" s="136">
        <f>Zoznam!U9</f>
        <v>0</v>
      </c>
      <c r="H9" s="136">
        <f t="shared" si="1"/>
        <v>0</v>
      </c>
      <c r="I9" s="136">
        <f>Zoznam!V9</f>
        <v>0</v>
      </c>
      <c r="J9" s="136">
        <f>Zoznam!W9</f>
        <v>0</v>
      </c>
      <c r="K9" s="136">
        <f t="shared" si="2"/>
        <v>0</v>
      </c>
      <c r="L9" s="136">
        <f t="shared" si="3"/>
        <v>0</v>
      </c>
      <c r="M9" s="136" t="s">
        <v>141</v>
      </c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36" customFormat="1" ht="13.5" customHeight="1">
      <c r="A10" s="136" t="s">
        <v>1044</v>
      </c>
      <c r="B10" s="136">
        <f>Zoznam!Q10</f>
        <v>0</v>
      </c>
      <c r="C10" s="136">
        <f>Zoznam!R10</f>
        <v>0</v>
      </c>
      <c r="D10" s="136">
        <f t="shared" si="0"/>
        <v>0</v>
      </c>
      <c r="E10" s="136">
        <f>Zoznam!S10</f>
        <v>0</v>
      </c>
      <c r="F10" s="136">
        <f>Zoznam!T10</f>
        <v>0</v>
      </c>
      <c r="G10" s="136">
        <f>Zoznam!U10</f>
        <v>0</v>
      </c>
      <c r="H10" s="136">
        <f t="shared" si="1"/>
        <v>0</v>
      </c>
      <c r="I10" s="136">
        <f>Zoznam!V10</f>
        <v>0</v>
      </c>
      <c r="J10" s="136">
        <f>Zoznam!W10</f>
        <v>0</v>
      </c>
      <c r="K10" s="136">
        <f t="shared" si="2"/>
        <v>0</v>
      </c>
      <c r="L10" s="136">
        <f t="shared" si="3"/>
        <v>0</v>
      </c>
      <c r="M10" s="136" t="s">
        <v>141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36" customFormat="1" ht="13.5" customHeight="1">
      <c r="A11" s="136" t="s">
        <v>1096</v>
      </c>
      <c r="B11" s="136">
        <f>Zoznam!Q11</f>
        <v>0</v>
      </c>
      <c r="C11" s="136">
        <f>Zoznam!R11</f>
        <v>0</v>
      </c>
      <c r="D11" s="136">
        <f t="shared" si="0"/>
        <v>0</v>
      </c>
      <c r="E11" s="136">
        <f>Zoznam!S11</f>
        <v>0</v>
      </c>
      <c r="F11" s="136">
        <f>Zoznam!T11</f>
        <v>0</v>
      </c>
      <c r="G11" s="136">
        <f>Zoznam!U11</f>
        <v>0</v>
      </c>
      <c r="H11" s="136">
        <f t="shared" si="1"/>
        <v>0</v>
      </c>
      <c r="I11" s="136">
        <f>Zoznam!V11</f>
        <v>0</v>
      </c>
      <c r="J11" s="136">
        <f>Zoznam!W11</f>
        <v>0</v>
      </c>
      <c r="K11" s="136">
        <f t="shared" si="2"/>
        <v>0</v>
      </c>
      <c r="L11" s="136">
        <f t="shared" si="3"/>
        <v>0</v>
      </c>
      <c r="M11" s="136" t="s">
        <v>141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6" customFormat="1" ht="13.5" customHeight="1">
      <c r="A12" s="136" t="s">
        <v>1198</v>
      </c>
      <c r="B12" s="136">
        <f>Zoznam!Q12</f>
        <v>0</v>
      </c>
      <c r="C12" s="136">
        <f>Zoznam!R12</f>
        <v>0</v>
      </c>
      <c r="D12" s="136">
        <f t="shared" si="0"/>
        <v>0</v>
      </c>
      <c r="E12" s="136">
        <f>Zoznam!S12</f>
        <v>0</v>
      </c>
      <c r="F12" s="136">
        <f>Zoznam!T12</f>
        <v>0</v>
      </c>
      <c r="G12" s="136">
        <f>Zoznam!U12</f>
        <v>0</v>
      </c>
      <c r="H12" s="136">
        <f t="shared" si="1"/>
        <v>0</v>
      </c>
      <c r="I12" s="136">
        <f>Zoznam!V12</f>
        <v>0</v>
      </c>
      <c r="J12" s="136">
        <f>Zoznam!W12</f>
        <v>0</v>
      </c>
      <c r="K12" s="136">
        <f t="shared" si="2"/>
        <v>0</v>
      </c>
      <c r="L12" s="136">
        <f t="shared" si="3"/>
        <v>0</v>
      </c>
      <c r="M12" s="136" t="s">
        <v>141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6" customFormat="1" ht="13.5" customHeight="1">
      <c r="A13" s="136" t="s">
        <v>1200</v>
      </c>
      <c r="B13" s="136">
        <f>Zoznam!Q13</f>
        <v>0</v>
      </c>
      <c r="C13" s="136">
        <f>Zoznam!R13</f>
        <v>0</v>
      </c>
      <c r="D13" s="136">
        <f t="shared" si="0"/>
        <v>0</v>
      </c>
      <c r="E13" s="136">
        <f>Zoznam!S13</f>
        <v>0</v>
      </c>
      <c r="F13" s="136">
        <f>Zoznam!T13</f>
        <v>0</v>
      </c>
      <c r="G13" s="136">
        <f>Zoznam!U13</f>
        <v>0</v>
      </c>
      <c r="H13" s="136">
        <f t="shared" si="1"/>
        <v>0</v>
      </c>
      <c r="I13" s="136">
        <f>Zoznam!V13</f>
        <v>0</v>
      </c>
      <c r="J13" s="136">
        <f>Zoznam!W13</f>
        <v>0</v>
      </c>
      <c r="K13" s="136">
        <f t="shared" si="2"/>
        <v>0</v>
      </c>
      <c r="L13" s="136">
        <f t="shared" si="3"/>
        <v>0</v>
      </c>
      <c r="M13" s="136" t="s">
        <v>141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6" customFormat="1" ht="13.5" customHeight="1">
      <c r="A14" s="136" t="s">
        <v>1380</v>
      </c>
      <c r="B14" s="136">
        <f>Zoznam!Q14</f>
        <v>0</v>
      </c>
      <c r="C14" s="136">
        <f>Zoznam!R14</f>
        <v>0</v>
      </c>
      <c r="D14" s="136">
        <f t="shared" si="0"/>
        <v>0</v>
      </c>
      <c r="E14" s="136">
        <f>Zoznam!S14</f>
        <v>0</v>
      </c>
      <c r="F14" s="136">
        <f>Zoznam!T14</f>
        <v>0</v>
      </c>
      <c r="G14" s="136">
        <f>Zoznam!U14</f>
        <v>0</v>
      </c>
      <c r="H14" s="136">
        <f t="shared" si="1"/>
        <v>0</v>
      </c>
      <c r="I14" s="136">
        <f>Zoznam!V14</f>
        <v>0</v>
      </c>
      <c r="J14" s="136">
        <f>Zoznam!W14</f>
        <v>0</v>
      </c>
      <c r="K14" s="136">
        <f t="shared" si="2"/>
        <v>0</v>
      </c>
      <c r="L14" s="136">
        <f t="shared" si="3"/>
        <v>0</v>
      </c>
      <c r="M14" s="136" t="s">
        <v>141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36" customFormat="1" ht="13.5" customHeight="1">
      <c r="A15" s="136" t="s">
        <v>1385</v>
      </c>
      <c r="B15" s="136">
        <f>Zoznam!Q15</f>
        <v>0</v>
      </c>
      <c r="C15" s="136">
        <f>Zoznam!R15</f>
        <v>0</v>
      </c>
      <c r="D15" s="136">
        <f t="shared" si="0"/>
        <v>0</v>
      </c>
      <c r="E15" s="136">
        <f>Zoznam!S15</f>
        <v>0</v>
      </c>
      <c r="F15" s="136">
        <f>Zoznam!T15</f>
        <v>0</v>
      </c>
      <c r="G15" s="136">
        <f>Zoznam!U15</f>
        <v>0</v>
      </c>
      <c r="H15" s="136">
        <f t="shared" si="1"/>
        <v>0</v>
      </c>
      <c r="I15" s="136">
        <f>Zoznam!V15</f>
        <v>0</v>
      </c>
      <c r="J15" s="136">
        <f>Zoznam!W15</f>
        <v>0</v>
      </c>
      <c r="K15" s="136">
        <f t="shared" si="2"/>
        <v>0</v>
      </c>
      <c r="L15" s="136">
        <f t="shared" si="3"/>
        <v>0</v>
      </c>
      <c r="M15" s="136" t="s">
        <v>141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6" customFormat="1" ht="13.5" customHeight="1">
      <c r="A16" s="136" t="s">
        <v>1486</v>
      </c>
      <c r="B16" s="136">
        <f>Zoznam!Q16</f>
        <v>0</v>
      </c>
      <c r="C16" s="136">
        <f>Zoznam!R16</f>
        <v>0</v>
      </c>
      <c r="D16" s="136">
        <f t="shared" si="0"/>
        <v>0</v>
      </c>
      <c r="E16" s="136">
        <f>Zoznam!S16</f>
        <v>0</v>
      </c>
      <c r="F16" s="136">
        <f>Zoznam!T16</f>
        <v>0</v>
      </c>
      <c r="G16" s="136">
        <f>Zoznam!U16</f>
        <v>0</v>
      </c>
      <c r="H16" s="136">
        <f t="shared" si="1"/>
        <v>0</v>
      </c>
      <c r="I16" s="136">
        <f>Zoznam!V16</f>
        <v>0</v>
      </c>
      <c r="J16" s="136">
        <f>Zoznam!W16</f>
        <v>0</v>
      </c>
      <c r="K16" s="136">
        <f t="shared" si="2"/>
        <v>0</v>
      </c>
      <c r="L16" s="136">
        <f t="shared" si="3"/>
        <v>0</v>
      </c>
      <c r="M16" s="136" t="s">
        <v>141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43:256" s="136" customFormat="1" ht="13.5" customHeight="1"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6" customFormat="1" ht="13.5" customHeight="1">
      <c r="A18" s="136" t="s">
        <v>1553</v>
      </c>
      <c r="B18" s="136">
        <f aca="true" t="shared" si="4" ref="B18:L18">SUM(B3:B16)</f>
        <v>0</v>
      </c>
      <c r="C18" s="136">
        <f t="shared" si="4"/>
        <v>0</v>
      </c>
      <c r="D18" s="136">
        <f t="shared" si="4"/>
        <v>0</v>
      </c>
      <c r="E18" s="136">
        <f t="shared" si="4"/>
        <v>0</v>
      </c>
      <c r="F18" s="136">
        <f t="shared" si="4"/>
        <v>0</v>
      </c>
      <c r="G18" s="136">
        <f t="shared" si="4"/>
        <v>0</v>
      </c>
      <c r="H18" s="136">
        <f t="shared" si="4"/>
        <v>0</v>
      </c>
      <c r="I18" s="136">
        <f t="shared" si="4"/>
        <v>0</v>
      </c>
      <c r="J18" s="136">
        <f t="shared" si="4"/>
        <v>0</v>
      </c>
      <c r="K18" s="136">
        <f t="shared" si="4"/>
        <v>0</v>
      </c>
      <c r="L18" s="136">
        <f t="shared" si="4"/>
        <v>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43:256" s="136" customFormat="1" ht="13.5" customHeight="1"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43:256" s="136" customFormat="1" ht="13.5" customHeight="1"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43:256" s="136" customFormat="1" ht="13.5" customHeight="1"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43:256" s="136" customFormat="1" ht="13.5" customHeight="1"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3:256" s="136" customFormat="1" ht="13.5" customHeight="1"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3:256" s="136" customFormat="1" ht="13.5" customHeight="1"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3:256" s="136" customFormat="1" ht="13.5" customHeight="1"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3:256" s="136" customFormat="1" ht="13.5" customHeight="1"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3:256" s="136" customFormat="1" ht="13.5" customHeight="1"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3:256" s="136" customFormat="1" ht="13.5" customHeight="1"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3:256" s="136" customFormat="1" ht="13.5" customHeight="1"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3:256" s="136" customFormat="1" ht="13.5" customHeight="1"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3:256" s="136" customFormat="1" ht="13.5" customHeight="1"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3:256" s="136" customFormat="1" ht="13.5" customHeight="1"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3:256" s="136" customFormat="1" ht="13.5" customHeight="1"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43:256" s="136" customFormat="1" ht="13.5" customHeight="1"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43:256" s="136" customFormat="1" ht="13.5" customHeight="1"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43:256" s="136" customFormat="1" ht="13.5" customHeight="1"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43:256" s="136" customFormat="1" ht="13.5" customHeight="1"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43:256" s="136" customFormat="1" ht="13.5" customHeight="1"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43:256" s="136" customFormat="1" ht="13.5" customHeight="1"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43:256" s="136" customFormat="1" ht="13.5" customHeight="1"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43:256" s="136" customFormat="1" ht="13.5" customHeight="1"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43:256" s="136" customFormat="1" ht="13.5" customHeight="1"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43:256" s="136" customFormat="1" ht="13.5" customHeight="1"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43:256" s="136" customFormat="1" ht="13.5" customHeight="1"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43:256" s="136" customFormat="1" ht="13.5" customHeight="1"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43:256" s="136" customFormat="1" ht="13.5" customHeight="1"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43:256" s="136" customFormat="1" ht="13.5" customHeight="1"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43:256" s="136" customFormat="1" ht="13.5" customHeight="1"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43:256" s="136" customFormat="1" ht="13.5" customHeight="1"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43:256" s="136" customFormat="1" ht="13.5" customHeight="1"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43:256" s="136" customFormat="1" ht="13.5" customHeight="1"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43:256" s="136" customFormat="1" ht="13.5" customHeight="1"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43:256" s="136" customFormat="1" ht="13.5" customHeight="1"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43:256" s="136" customFormat="1" ht="13.5" customHeight="1"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43:256" s="136" customFormat="1" ht="13.5" customHeight="1"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43:256" s="136" customFormat="1" ht="13.5" customHeight="1"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43:256" s="136" customFormat="1" ht="13.5" customHeight="1"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43:256" s="136" customFormat="1" ht="13.5" customHeight="1"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43:256" s="136" customFormat="1" ht="13.5" customHeight="1"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43:256" s="136" customFormat="1" ht="13.5" customHeight="1"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43:256" s="136" customFormat="1" ht="13.5" customHeight="1"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43:256" s="136" customFormat="1" ht="13.5" customHeight="1"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43:256" s="136" customFormat="1" ht="13.5" customHeight="1"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43:256" s="136" customFormat="1" ht="13.5" customHeight="1"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43:256" s="136" customFormat="1" ht="13.5" customHeight="1"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43:256" s="136" customFormat="1" ht="13.5" customHeight="1"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43:256" s="136" customFormat="1" ht="13.5" customHeight="1"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43:256" s="136" customFormat="1" ht="13.5" customHeight="1"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43:256" s="136" customFormat="1" ht="13.5" customHeight="1"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43:256" s="136" customFormat="1" ht="13.5" customHeight="1"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43:256" s="136" customFormat="1" ht="13.5" customHeight="1"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43:256" s="136" customFormat="1" ht="13.5" customHeight="1"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43:256" s="136" customFormat="1" ht="13.5" customHeight="1"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43:256" s="136" customFormat="1" ht="13.5" customHeight="1"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43:256" s="136" customFormat="1" ht="13.5" customHeight="1"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43:256" s="136" customFormat="1" ht="13.5" customHeight="1"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43:256" s="136" customFormat="1" ht="13.5" customHeight="1"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43:256" s="136" customFormat="1" ht="13.5" customHeight="1"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43:256" s="136" customFormat="1" ht="13.5" customHeight="1"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43:256" s="136" customFormat="1" ht="13.5" customHeight="1"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43:256" s="136" customFormat="1" ht="13.5" customHeight="1"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43:256" s="136" customFormat="1" ht="13.5" customHeight="1"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43:256" s="136" customFormat="1" ht="13.5" customHeight="1"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43:256" s="136" customFormat="1" ht="13.5" customHeight="1"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43:256" s="136" customFormat="1" ht="13.5" customHeight="1"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43:256" s="136" customFormat="1" ht="13.5" customHeight="1"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43:256" s="136" customFormat="1" ht="13.5" customHeight="1"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43:256" s="136" customFormat="1" ht="13.5" customHeight="1"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43:256" s="136" customFormat="1" ht="13.5" customHeight="1"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43:256" s="136" customFormat="1" ht="13.5" customHeight="1"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43:256" s="136" customFormat="1" ht="13.5" customHeight="1"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43:256" s="136" customFormat="1" ht="13.5" customHeight="1"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43:256" s="136" customFormat="1" ht="13.5" customHeight="1"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43:256" s="136" customFormat="1" ht="13.5" customHeight="1"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43:256" s="136" customFormat="1" ht="13.5" customHeight="1"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43:256" s="136" customFormat="1" ht="13.5" customHeight="1"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43:256" s="136" customFormat="1" ht="13.5" customHeight="1"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43:256" s="136" customFormat="1" ht="13.5" customHeight="1"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43:256" s="136" customFormat="1" ht="13.5" customHeight="1"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43:256" s="136" customFormat="1" ht="13.5" customHeight="1"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43:256" s="136" customFormat="1" ht="13.5" customHeight="1"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43:256" s="136" customFormat="1" ht="13.5" customHeight="1"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43:256" s="136" customFormat="1" ht="13.5" customHeight="1"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43:256" s="136" customFormat="1" ht="13.5" customHeight="1"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43:256" s="136" customFormat="1" ht="13.5" customHeight="1"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43:256" s="136" customFormat="1" ht="13.5" customHeight="1"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43:256" s="136" customFormat="1" ht="13.5" customHeight="1"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43:256" s="136" customFormat="1" ht="13.5" customHeight="1"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43:256" s="136" customFormat="1" ht="13.5" customHeight="1"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43:256" s="136" customFormat="1" ht="13.5" customHeight="1"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43:256" s="136" customFormat="1" ht="13.5" customHeight="1"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43:256" s="136" customFormat="1" ht="13.5" customHeight="1"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43:256" s="136" customFormat="1" ht="13.5" customHeight="1"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43:256" s="136" customFormat="1" ht="13.5" customHeight="1"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43:256" s="136" customFormat="1" ht="13.5" customHeight="1"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43:256" s="136" customFormat="1" ht="13.5" customHeight="1"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43:256" s="136" customFormat="1" ht="13.5" customHeight="1"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43:256" s="136" customFormat="1" ht="13.5" customHeight="1"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43:256" s="136" customFormat="1" ht="13.5" customHeight="1"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43:256" s="136" customFormat="1" ht="13.5" customHeight="1"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43:256" s="136" customFormat="1" ht="13.5" customHeight="1"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43:256" s="136" customFormat="1" ht="13.5" customHeight="1"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43:256" s="136" customFormat="1" ht="13.5" customHeight="1"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43:256" s="136" customFormat="1" ht="13.5" customHeight="1"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43:256" s="136" customFormat="1" ht="13.5" customHeight="1"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43:256" s="136" customFormat="1" ht="13.5" customHeight="1"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43:256" s="136" customFormat="1" ht="13.5" customHeight="1"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43:256" s="136" customFormat="1" ht="13.5" customHeight="1"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43:256" s="136" customFormat="1" ht="13.5" customHeight="1"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43:256" s="136" customFormat="1" ht="13.5" customHeight="1"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43:256" s="136" customFormat="1" ht="13.5" customHeight="1"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43:256" s="136" customFormat="1" ht="13.5" customHeight="1"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43:256" s="136" customFormat="1" ht="13.5" customHeight="1"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43:256" s="136" customFormat="1" ht="13.5" customHeight="1"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43:256" s="136" customFormat="1" ht="13.5" customHeight="1"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43:256" s="136" customFormat="1" ht="13.5" customHeight="1"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43:256" s="136" customFormat="1" ht="13.5" customHeight="1"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43:256" s="136" customFormat="1" ht="13.5" customHeight="1"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43:256" s="136" customFormat="1" ht="13.5" customHeight="1"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43:256" s="136" customFormat="1" ht="13.5" customHeight="1"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43:256" s="136" customFormat="1" ht="13.5" customHeight="1"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43:256" s="136" customFormat="1" ht="13.5" customHeight="1"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43:256" s="136" customFormat="1" ht="13.5" customHeight="1"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43:256" s="136" customFormat="1" ht="13.5" customHeight="1"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43:256" s="136" customFormat="1" ht="13.5" customHeight="1"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43:256" s="136" customFormat="1" ht="13.5" customHeight="1"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43:256" s="136" customFormat="1" ht="13.5" customHeight="1"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43:256" s="136" customFormat="1" ht="13.5" customHeight="1"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43:256" s="136" customFormat="1" ht="13.5" customHeight="1"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43:256" s="136" customFormat="1" ht="13.5" customHeight="1"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43:256" s="136" customFormat="1" ht="13.5" customHeight="1"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43:256" s="136" customFormat="1" ht="13.5" customHeight="1"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43:256" s="136" customFormat="1" ht="13.5" customHeight="1"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43:256" s="136" customFormat="1" ht="13.5" customHeight="1"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43:256" s="136" customFormat="1" ht="13.5" customHeight="1"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43:256" s="136" customFormat="1" ht="13.5" customHeight="1"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43:256" s="136" customFormat="1" ht="13.5" customHeight="1"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43:256" s="136" customFormat="1" ht="13.5" customHeight="1"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43:256" s="136" customFormat="1" ht="13.5" customHeight="1"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43:256" s="136" customFormat="1" ht="13.5" customHeight="1"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43:256" s="136" customFormat="1" ht="13.5" customHeight="1"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43:256" s="136" customFormat="1" ht="13.5" customHeight="1"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43:256" s="136" customFormat="1" ht="13.5" customHeight="1"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43:256" s="136" customFormat="1" ht="13.5" customHeight="1"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43:256" s="136" customFormat="1" ht="13.5" customHeight="1"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43:256" s="136" customFormat="1" ht="13.5" customHeight="1"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43:256" s="136" customFormat="1" ht="13.5" customHeight="1"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43:256" s="136" customFormat="1" ht="13.5" customHeight="1"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43:256" s="136" customFormat="1" ht="13.5" customHeight="1"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43:256" s="136" customFormat="1" ht="13.5" customHeight="1"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43:256" s="136" customFormat="1" ht="13.5" customHeight="1"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43:256" s="136" customFormat="1" ht="13.5" customHeight="1"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43:256" s="136" customFormat="1" ht="13.5" customHeight="1"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43:256" s="136" customFormat="1" ht="13.5" customHeight="1"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43:256" s="136" customFormat="1" ht="13.5" customHeight="1"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43:256" s="136" customFormat="1" ht="13.5" customHeight="1"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43:256" s="136" customFormat="1" ht="13.5" customHeight="1"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43:256" s="136" customFormat="1" ht="13.5" customHeight="1"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43:256" s="136" customFormat="1" ht="13.5" customHeight="1"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43:256" s="136" customFormat="1" ht="13.5" customHeight="1"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43:256" s="136" customFormat="1" ht="13.5" customHeight="1"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43:256" s="136" customFormat="1" ht="13.5" customHeight="1"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43:256" s="136" customFormat="1" ht="13.5" customHeight="1"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43:256" s="136" customFormat="1" ht="13.5" customHeight="1"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43:256" s="136" customFormat="1" ht="13.5" customHeight="1"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43:256" s="136" customFormat="1" ht="13.5" customHeight="1"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43:256" s="136" customFormat="1" ht="13.5" customHeight="1"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43:256" s="136" customFormat="1" ht="13.5" customHeight="1"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43:256" s="136" customFormat="1" ht="13.5" customHeight="1"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43:256" s="136" customFormat="1" ht="13.5" customHeight="1"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43:256" s="136" customFormat="1" ht="13.5" customHeight="1"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43:256" s="136" customFormat="1" ht="13.5" customHeight="1"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43:256" s="136" customFormat="1" ht="13.5" customHeight="1"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43:256" s="136" customFormat="1" ht="13.5" customHeight="1"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43:256" s="136" customFormat="1" ht="13.5" customHeight="1"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43:256" s="136" customFormat="1" ht="13.5" customHeight="1"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43:256" s="136" customFormat="1" ht="13.5" customHeight="1"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43:256" s="136" customFormat="1" ht="13.5" customHeight="1"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43:256" s="136" customFormat="1" ht="13.5" customHeight="1"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43:256" s="136" customFormat="1" ht="13.5" customHeight="1"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243:256" s="136" customFormat="1" ht="13.5" customHeight="1"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243:256" s="136" customFormat="1" ht="13.5" customHeight="1"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243:256" s="136" customFormat="1" ht="13.5" customHeight="1"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43:256" s="136" customFormat="1" ht="13.5" customHeight="1"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43:256" s="136" customFormat="1" ht="13.5" customHeight="1"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243:256" s="136" customFormat="1" ht="13.5" customHeight="1"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243:256" s="136" customFormat="1" ht="13.5" customHeight="1"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43:256" s="136" customFormat="1" ht="13.5" customHeight="1"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43:256" s="136" customFormat="1" ht="13.5" customHeight="1"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43:256" s="136" customFormat="1" ht="13.5" customHeight="1"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43:256" s="136" customFormat="1" ht="13.5" customHeight="1"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43:256" s="136" customFormat="1" ht="13.5" customHeight="1"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43:256" s="136" customFormat="1" ht="13.5" customHeight="1"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43:256" s="136" customFormat="1" ht="13.5" customHeight="1"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43:256" s="136" customFormat="1" ht="13.5" customHeight="1"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43:256" s="136" customFormat="1" ht="13.5" customHeight="1"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243:256" s="136" customFormat="1" ht="13.5" customHeight="1"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243:256" s="136" customFormat="1" ht="13.5" customHeight="1"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243:256" s="136" customFormat="1" ht="13.5" customHeight="1"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243:256" s="136" customFormat="1" ht="13.5" customHeight="1"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243:256" s="136" customFormat="1" ht="13.5" customHeight="1"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43:256" s="136" customFormat="1" ht="13.5" customHeight="1"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43:256" s="136" customFormat="1" ht="13.5" customHeight="1"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43:256" s="136" customFormat="1" ht="13.5" customHeight="1"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43:256" s="136" customFormat="1" ht="13.5" customHeight="1"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43:256" s="136" customFormat="1" ht="13.5" customHeight="1"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43:256" s="136" customFormat="1" ht="13.5" customHeight="1"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243:256" s="136" customFormat="1" ht="13.5" customHeight="1"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243:256" s="136" customFormat="1" ht="13.5" customHeight="1"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243:256" s="136" customFormat="1" ht="13.5" customHeight="1"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43:256" s="136" customFormat="1" ht="13.5" customHeight="1"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43:256" s="136" customFormat="1" ht="13.5" customHeight="1"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243:256" s="136" customFormat="1" ht="13.5" customHeight="1"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243:256" s="136" customFormat="1" ht="13.5" customHeight="1"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243:256" s="136" customFormat="1" ht="13.5" customHeight="1"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43:256" s="136" customFormat="1" ht="13.5" customHeight="1"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43:256" s="136" customFormat="1" ht="13.5" customHeight="1"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243:256" s="136" customFormat="1" ht="13.5" customHeight="1"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243:256" s="136" customFormat="1" ht="13.5" customHeight="1"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243:256" s="136" customFormat="1" ht="13.5" customHeight="1"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243:256" s="136" customFormat="1" ht="13.5" customHeight="1"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243:256" s="136" customFormat="1" ht="13.5" customHeight="1"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243:256" s="136" customFormat="1" ht="13.5" customHeight="1"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43:256" s="136" customFormat="1" ht="13.5" customHeight="1"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243:256" s="136" customFormat="1" ht="13.5" customHeight="1"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43:256" s="136" customFormat="1" ht="13.5" customHeight="1"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243:256" s="136" customFormat="1" ht="13.5" customHeight="1"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243:256" s="136" customFormat="1" ht="13.5" customHeight="1"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43:256" s="136" customFormat="1" ht="13.5" customHeight="1"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43:256" s="136" customFormat="1" ht="13.5" customHeight="1"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43:256" s="136" customFormat="1" ht="13.5" customHeight="1"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43:256" s="136" customFormat="1" ht="13.5" customHeight="1"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43:256" s="136" customFormat="1" ht="13.5" customHeight="1"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43:256" s="136" customFormat="1" ht="13.5" customHeight="1"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43:256" s="136" customFormat="1" ht="13.5" customHeight="1"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243:256" s="136" customFormat="1" ht="13.5" customHeight="1"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243:256" s="136" customFormat="1" ht="13.5" customHeight="1"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243:256" s="136" customFormat="1" ht="13.5" customHeight="1"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243:256" s="136" customFormat="1" ht="13.5" customHeight="1"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243:256" s="136" customFormat="1" ht="13.5" customHeight="1"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243:256" s="136" customFormat="1" ht="13.5" customHeight="1"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243:256" s="136" customFormat="1" ht="13.5" customHeight="1"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243:256" s="136" customFormat="1" ht="13.5" customHeight="1"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243:256" s="136" customFormat="1" ht="13.5" customHeight="1"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243:256" s="136" customFormat="1" ht="13.5" customHeight="1"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243:256" s="136" customFormat="1" ht="13.5" customHeight="1"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243:256" s="136" customFormat="1" ht="13.5" customHeight="1"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243:256" s="136" customFormat="1" ht="13.5" customHeight="1"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243:256" s="136" customFormat="1" ht="13.5" customHeight="1"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243:256" s="136" customFormat="1" ht="13.5" customHeight="1"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243:256" s="136" customFormat="1" ht="13.5" customHeight="1"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243:256" s="136" customFormat="1" ht="13.5" customHeight="1"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243:256" s="136" customFormat="1" ht="13.5" customHeight="1"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243:256" s="136" customFormat="1" ht="13.5" customHeight="1"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243:256" s="136" customFormat="1" ht="13.5" customHeight="1"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243:256" s="136" customFormat="1" ht="13.5" customHeight="1"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243:256" s="136" customFormat="1" ht="13.5" customHeight="1"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243:256" s="136" customFormat="1" ht="13.5" customHeight="1"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43:256" s="136" customFormat="1" ht="13.5" customHeight="1"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243:256" s="136" customFormat="1" ht="13.5" customHeight="1"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243:256" s="136" customFormat="1" ht="13.5" customHeight="1"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243:256" s="136" customFormat="1" ht="13.5" customHeight="1"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243:256" s="136" customFormat="1" ht="13.5" customHeight="1"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243:256" s="136" customFormat="1" ht="13.5" customHeight="1"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243:256" s="136" customFormat="1" ht="13.5" customHeight="1"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243:256" s="136" customFormat="1" ht="13.5" customHeight="1"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243:256" s="136" customFormat="1" ht="13.5" customHeight="1"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243:256" s="136" customFormat="1" ht="13.5" customHeight="1"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243:256" s="136" customFormat="1" ht="13.5" customHeight="1"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243:256" s="136" customFormat="1" ht="13.5" customHeight="1"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243:256" s="136" customFormat="1" ht="13.5" customHeight="1"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243:256" s="136" customFormat="1" ht="13.5" customHeight="1"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243:256" s="136" customFormat="1" ht="13.5" customHeight="1"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243:256" s="136" customFormat="1" ht="13.5" customHeight="1"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243:256" s="136" customFormat="1" ht="13.5" customHeight="1"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243:256" s="136" customFormat="1" ht="13.5" customHeight="1"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243:256" s="136" customFormat="1" ht="13.5" customHeight="1"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243:256" s="136" customFormat="1" ht="13.5" customHeight="1"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243:256" s="136" customFormat="1" ht="13.5" customHeight="1"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243:256" s="136" customFormat="1" ht="13.5" customHeight="1"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showGridLines="0" zoomScalePageLayoutView="0" workbookViewId="0" topLeftCell="A1">
      <selection activeCell="AN21" sqref="AN21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2.281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5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  <c r="AI5" s="168" t="s">
        <v>1559</v>
      </c>
    </row>
    <row r="6" spans="1:35" ht="9.75">
      <c r="A6" s="12" t="s">
        <v>1486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9"/>
    </row>
    <row r="7" spans="1:35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2:35" ht="9.75">
      <c r="B12" s="1"/>
      <c r="C12" s="1"/>
      <c r="D12" s="149" t="s">
        <v>163</v>
      </c>
      <c r="AI12" s="169"/>
    </row>
    <row r="13" spans="1:35" ht="9.75">
      <c r="A13" s="153"/>
      <c r="B13" s="154"/>
      <c r="C13" s="155"/>
      <c r="D13" s="156" t="s">
        <v>164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9.75">
      <c r="A14" s="153">
        <v>1</v>
      </c>
      <c r="B14" s="154" t="s">
        <v>173</v>
      </c>
      <c r="C14" s="155" t="s">
        <v>1487</v>
      </c>
      <c r="D14" s="164" t="s">
        <v>1488</v>
      </c>
      <c r="E14" s="157">
        <v>1.416</v>
      </c>
      <c r="F14" s="158" t="s">
        <v>168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169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1489</v>
      </c>
      <c r="Y14" s="155" t="s">
        <v>1487</v>
      </c>
      <c r="Z14" s="158" t="s">
        <v>170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7" ht="20.25">
      <c r="A15" s="153">
        <v>2</v>
      </c>
      <c r="B15" s="154" t="s">
        <v>165</v>
      </c>
      <c r="C15" s="155" t="s">
        <v>1490</v>
      </c>
      <c r="D15" s="164" t="s">
        <v>1491</v>
      </c>
      <c r="E15" s="157">
        <v>1.416</v>
      </c>
      <c r="F15" s="158" t="s">
        <v>168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169</v>
      </c>
      <c r="Q15" s="157"/>
      <c r="R15" s="157"/>
      <c r="S15" s="157"/>
      <c r="T15" s="161"/>
      <c r="U15" s="161"/>
      <c r="V15" s="161" t="s">
        <v>97</v>
      </c>
      <c r="W15" s="162"/>
      <c r="X15" s="155" t="s">
        <v>1492</v>
      </c>
      <c r="Y15" s="155" t="s">
        <v>1490</v>
      </c>
      <c r="Z15" s="158" t="s">
        <v>170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171</v>
      </c>
      <c r="AK15" s="11" t="s">
        <v>172</v>
      </c>
    </row>
    <row r="16" spans="1:37" ht="9.75">
      <c r="A16" s="153">
        <v>3</v>
      </c>
      <c r="B16" s="154" t="s">
        <v>173</v>
      </c>
      <c r="C16" s="155" t="s">
        <v>1493</v>
      </c>
      <c r="D16" s="164" t="s">
        <v>1494</v>
      </c>
      <c r="E16" s="157">
        <v>1.416</v>
      </c>
      <c r="F16" s="158" t="s">
        <v>168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169</v>
      </c>
      <c r="Q16" s="157"/>
      <c r="R16" s="157"/>
      <c r="S16" s="157"/>
      <c r="T16" s="161"/>
      <c r="U16" s="161"/>
      <c r="V16" s="161" t="s">
        <v>97</v>
      </c>
      <c r="W16" s="162"/>
      <c r="X16" s="155" t="s">
        <v>1495</v>
      </c>
      <c r="Y16" s="155" t="s">
        <v>1493</v>
      </c>
      <c r="Z16" s="158" t="s">
        <v>178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171</v>
      </c>
      <c r="AK16" s="11" t="s">
        <v>172</v>
      </c>
    </row>
    <row r="17" spans="1:37" ht="9.75">
      <c r="A17" s="153">
        <v>4</v>
      </c>
      <c r="B17" s="154" t="s">
        <v>173</v>
      </c>
      <c r="C17" s="155" t="s">
        <v>190</v>
      </c>
      <c r="D17" s="164" t="s">
        <v>191</v>
      </c>
      <c r="E17" s="157">
        <v>1.416</v>
      </c>
      <c r="F17" s="158" t="s">
        <v>168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169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1408</v>
      </c>
      <c r="Y17" s="155" t="s">
        <v>190</v>
      </c>
      <c r="Z17" s="158" t="s">
        <v>178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7" ht="9.75">
      <c r="A18" s="153">
        <v>5</v>
      </c>
      <c r="B18" s="154" t="s">
        <v>165</v>
      </c>
      <c r="C18" s="155" t="s">
        <v>1496</v>
      </c>
      <c r="D18" s="164" t="s">
        <v>1497</v>
      </c>
      <c r="E18" s="157">
        <v>1.416</v>
      </c>
      <c r="F18" s="158" t="s">
        <v>168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169</v>
      </c>
      <c r="Q18" s="157"/>
      <c r="R18" s="157"/>
      <c r="S18" s="157"/>
      <c r="T18" s="161"/>
      <c r="U18" s="161"/>
      <c r="V18" s="161" t="s">
        <v>97</v>
      </c>
      <c r="W18" s="162"/>
      <c r="X18" s="155" t="s">
        <v>1498</v>
      </c>
      <c r="Y18" s="155" t="s">
        <v>1496</v>
      </c>
      <c r="Z18" s="158" t="s">
        <v>170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171</v>
      </c>
      <c r="AK18" s="11" t="s">
        <v>172</v>
      </c>
    </row>
    <row r="19" spans="1:37" ht="9.75">
      <c r="A19" s="153">
        <v>6</v>
      </c>
      <c r="B19" s="154" t="s">
        <v>165</v>
      </c>
      <c r="C19" s="155" t="s">
        <v>1499</v>
      </c>
      <c r="D19" s="164" t="s">
        <v>1500</v>
      </c>
      <c r="E19" s="157">
        <v>1.416</v>
      </c>
      <c r="F19" s="158" t="s">
        <v>168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169</v>
      </c>
      <c r="Q19" s="157"/>
      <c r="R19" s="157"/>
      <c r="S19" s="157"/>
      <c r="T19" s="161"/>
      <c r="U19" s="161"/>
      <c r="V19" s="161" t="s">
        <v>97</v>
      </c>
      <c r="W19" s="162"/>
      <c r="X19" s="155" t="s">
        <v>1501</v>
      </c>
      <c r="Y19" s="155" t="s">
        <v>1499</v>
      </c>
      <c r="Z19" s="158" t="s">
        <v>170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171</v>
      </c>
      <c r="AK19" s="11" t="s">
        <v>172</v>
      </c>
    </row>
    <row r="20" spans="1:35" ht="9.75">
      <c r="A20" s="153"/>
      <c r="B20" s="154"/>
      <c r="C20" s="155"/>
      <c r="D20" s="165" t="s">
        <v>195</v>
      </c>
      <c r="E20" s="159"/>
      <c r="F20" s="158"/>
      <c r="G20" s="159"/>
      <c r="H20" s="159"/>
      <c r="I20" s="159"/>
      <c r="J20" s="159"/>
      <c r="K20" s="160"/>
      <c r="L20" s="160"/>
      <c r="M20" s="157"/>
      <c r="N20" s="157"/>
      <c r="O20" s="158"/>
      <c r="P20" s="158"/>
      <c r="Q20" s="157"/>
      <c r="R20" s="157"/>
      <c r="S20" s="157"/>
      <c r="T20" s="161"/>
      <c r="U20" s="161"/>
      <c r="V20" s="161"/>
      <c r="W20" s="162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63"/>
    </row>
    <row r="21" spans="1:35" ht="9.75">
      <c r="A21" s="153"/>
      <c r="B21" s="154"/>
      <c r="C21" s="155"/>
      <c r="D21" s="156" t="s">
        <v>196</v>
      </c>
      <c r="E21" s="157"/>
      <c r="F21" s="158"/>
      <c r="G21" s="159"/>
      <c r="H21" s="159"/>
      <c r="I21" s="159"/>
      <c r="J21" s="159"/>
      <c r="K21" s="160"/>
      <c r="L21" s="160"/>
      <c r="M21" s="157"/>
      <c r="N21" s="157"/>
      <c r="O21" s="158"/>
      <c r="P21" s="158"/>
      <c r="Q21" s="157"/>
      <c r="R21" s="157"/>
      <c r="S21" s="157"/>
      <c r="T21" s="161"/>
      <c r="U21" s="161"/>
      <c r="V21" s="161"/>
      <c r="W21" s="162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63"/>
    </row>
    <row r="22" spans="1:37" ht="9.75">
      <c r="A22" s="153">
        <v>7</v>
      </c>
      <c r="B22" s="154" t="s">
        <v>165</v>
      </c>
      <c r="C22" s="155" t="s">
        <v>212</v>
      </c>
      <c r="D22" s="164" t="s">
        <v>213</v>
      </c>
      <c r="E22" s="157">
        <v>11.87</v>
      </c>
      <c r="F22" s="158" t="s">
        <v>214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200</v>
      </c>
      <c r="Q22" s="157"/>
      <c r="R22" s="157"/>
      <c r="S22" s="157"/>
      <c r="T22" s="161"/>
      <c r="U22" s="161"/>
      <c r="V22" s="161" t="s">
        <v>97</v>
      </c>
      <c r="W22" s="162"/>
      <c r="X22" s="155" t="s">
        <v>1409</v>
      </c>
      <c r="Y22" s="155" t="s">
        <v>212</v>
      </c>
      <c r="Z22" s="158" t="s">
        <v>170</v>
      </c>
      <c r="AA22" s="158"/>
      <c r="AB22" s="158"/>
      <c r="AC22" s="158"/>
      <c r="AD22" s="158"/>
      <c r="AE22" s="158"/>
      <c r="AF22" s="158"/>
      <c r="AG22" s="158"/>
      <c r="AH22" s="158"/>
      <c r="AI22" s="163"/>
      <c r="AJ22" s="11" t="s">
        <v>171</v>
      </c>
      <c r="AK22" s="11" t="s">
        <v>172</v>
      </c>
    </row>
    <row r="23" spans="1:37" ht="9.75">
      <c r="A23" s="153">
        <v>8</v>
      </c>
      <c r="B23" s="154" t="s">
        <v>197</v>
      </c>
      <c r="C23" s="155" t="s">
        <v>217</v>
      </c>
      <c r="D23" s="164" t="s">
        <v>218</v>
      </c>
      <c r="E23" s="157">
        <v>0.119</v>
      </c>
      <c r="F23" s="158" t="s">
        <v>168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200</v>
      </c>
      <c r="Q23" s="157"/>
      <c r="R23" s="157"/>
      <c r="S23" s="157"/>
      <c r="T23" s="161"/>
      <c r="U23" s="161"/>
      <c r="V23" s="161" t="s">
        <v>97</v>
      </c>
      <c r="W23" s="162"/>
      <c r="X23" s="155" t="s">
        <v>1047</v>
      </c>
      <c r="Y23" s="155" t="s">
        <v>217</v>
      </c>
      <c r="Z23" s="158" t="s">
        <v>206</v>
      </c>
      <c r="AA23" s="158"/>
      <c r="AB23" s="158"/>
      <c r="AC23" s="158"/>
      <c r="AD23" s="158"/>
      <c r="AE23" s="158"/>
      <c r="AF23" s="158"/>
      <c r="AG23" s="158"/>
      <c r="AH23" s="158"/>
      <c r="AI23" s="163"/>
      <c r="AJ23" s="11" t="s">
        <v>171</v>
      </c>
      <c r="AK23" s="11" t="s">
        <v>172</v>
      </c>
    </row>
    <row r="24" spans="1:37" ht="9.75">
      <c r="A24" s="153">
        <v>9</v>
      </c>
      <c r="B24" s="154" t="s">
        <v>219</v>
      </c>
      <c r="C24" s="155" t="s">
        <v>1061</v>
      </c>
      <c r="D24" s="164" t="s">
        <v>1062</v>
      </c>
      <c r="E24" s="157">
        <v>4.272</v>
      </c>
      <c r="F24" s="158" t="s">
        <v>168</v>
      </c>
      <c r="G24" s="159"/>
      <c r="H24" s="159"/>
      <c r="I24" s="159"/>
      <c r="J24" s="159"/>
      <c r="K24" s="160"/>
      <c r="L24" s="160"/>
      <c r="M24" s="157"/>
      <c r="N24" s="157"/>
      <c r="O24" s="158"/>
      <c r="P24" s="158" t="s">
        <v>200</v>
      </c>
      <c r="Q24" s="157"/>
      <c r="R24" s="157"/>
      <c r="S24" s="157"/>
      <c r="T24" s="161"/>
      <c r="U24" s="161"/>
      <c r="V24" s="161" t="s">
        <v>97</v>
      </c>
      <c r="W24" s="162"/>
      <c r="X24" s="155" t="s">
        <v>1063</v>
      </c>
      <c r="Y24" s="155" t="s">
        <v>1061</v>
      </c>
      <c r="Z24" s="158" t="s">
        <v>222</v>
      </c>
      <c r="AA24" s="158"/>
      <c r="AB24" s="158"/>
      <c r="AC24" s="158"/>
      <c r="AD24" s="158"/>
      <c r="AE24" s="158"/>
      <c r="AF24" s="158"/>
      <c r="AG24" s="158"/>
      <c r="AH24" s="158"/>
      <c r="AI24" s="163"/>
      <c r="AJ24" s="11" t="s">
        <v>171</v>
      </c>
      <c r="AK24" s="11" t="s">
        <v>172</v>
      </c>
    </row>
    <row r="25" spans="1:37" ht="9.75">
      <c r="A25" s="153">
        <v>10</v>
      </c>
      <c r="B25" s="154" t="s">
        <v>219</v>
      </c>
      <c r="C25" s="155" t="s">
        <v>231</v>
      </c>
      <c r="D25" s="164" t="s">
        <v>232</v>
      </c>
      <c r="E25" s="157">
        <v>22.88</v>
      </c>
      <c r="F25" s="158" t="s">
        <v>214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200</v>
      </c>
      <c r="Q25" s="157"/>
      <c r="R25" s="157"/>
      <c r="S25" s="157"/>
      <c r="T25" s="161"/>
      <c r="U25" s="161"/>
      <c r="V25" s="161" t="s">
        <v>97</v>
      </c>
      <c r="W25" s="162"/>
      <c r="X25" s="155" t="s">
        <v>1064</v>
      </c>
      <c r="Y25" s="155" t="s">
        <v>231</v>
      </c>
      <c r="Z25" s="158" t="s">
        <v>222</v>
      </c>
      <c r="AA25" s="158"/>
      <c r="AB25" s="158"/>
      <c r="AC25" s="158"/>
      <c r="AD25" s="158"/>
      <c r="AE25" s="158"/>
      <c r="AF25" s="158"/>
      <c r="AG25" s="158"/>
      <c r="AH25" s="158"/>
      <c r="AI25" s="163"/>
      <c r="AJ25" s="11" t="s">
        <v>171</v>
      </c>
      <c r="AK25" s="11" t="s">
        <v>172</v>
      </c>
    </row>
    <row r="26" spans="1:37" ht="9.75">
      <c r="A26" s="153">
        <v>11</v>
      </c>
      <c r="B26" s="154" t="s">
        <v>219</v>
      </c>
      <c r="C26" s="155" t="s">
        <v>233</v>
      </c>
      <c r="D26" s="164" t="s">
        <v>234</v>
      </c>
      <c r="E26" s="157">
        <v>22.88</v>
      </c>
      <c r="F26" s="158" t="s">
        <v>214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200</v>
      </c>
      <c r="Q26" s="157"/>
      <c r="R26" s="157"/>
      <c r="S26" s="157"/>
      <c r="T26" s="161"/>
      <c r="U26" s="161"/>
      <c r="V26" s="161" t="s">
        <v>97</v>
      </c>
      <c r="W26" s="162"/>
      <c r="X26" s="155" t="s">
        <v>1065</v>
      </c>
      <c r="Y26" s="155" t="s">
        <v>233</v>
      </c>
      <c r="Z26" s="158" t="s">
        <v>222</v>
      </c>
      <c r="AA26" s="158"/>
      <c r="AB26" s="158"/>
      <c r="AC26" s="158"/>
      <c r="AD26" s="158"/>
      <c r="AE26" s="158"/>
      <c r="AF26" s="158"/>
      <c r="AG26" s="158"/>
      <c r="AH26" s="158"/>
      <c r="AI26" s="163"/>
      <c r="AJ26" s="11" t="s">
        <v>171</v>
      </c>
      <c r="AK26" s="11" t="s">
        <v>172</v>
      </c>
    </row>
    <row r="27" spans="1:35" ht="9.75">
      <c r="A27" s="153"/>
      <c r="B27" s="154"/>
      <c r="C27" s="155"/>
      <c r="D27" s="165" t="s">
        <v>238</v>
      </c>
      <c r="E27" s="159"/>
      <c r="F27" s="158"/>
      <c r="G27" s="159"/>
      <c r="H27" s="159"/>
      <c r="I27" s="159"/>
      <c r="J27" s="159"/>
      <c r="K27" s="160"/>
      <c r="L27" s="160"/>
      <c r="M27" s="157"/>
      <c r="N27" s="157"/>
      <c r="O27" s="158"/>
      <c r="P27" s="158"/>
      <c r="Q27" s="157"/>
      <c r="R27" s="157"/>
      <c r="S27" s="157"/>
      <c r="T27" s="161"/>
      <c r="U27" s="161"/>
      <c r="V27" s="161"/>
      <c r="W27" s="162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63"/>
    </row>
    <row r="28" spans="1:35" ht="9.75">
      <c r="A28" s="153"/>
      <c r="B28" s="154"/>
      <c r="C28" s="155"/>
      <c r="D28" s="156" t="s">
        <v>239</v>
      </c>
      <c r="E28" s="157"/>
      <c r="F28" s="158"/>
      <c r="G28" s="159"/>
      <c r="H28" s="159"/>
      <c r="I28" s="159"/>
      <c r="J28" s="159"/>
      <c r="K28" s="160"/>
      <c r="L28" s="160"/>
      <c r="M28" s="157"/>
      <c r="N28" s="157"/>
      <c r="O28" s="158"/>
      <c r="P28" s="158"/>
      <c r="Q28" s="157"/>
      <c r="R28" s="157"/>
      <c r="S28" s="157"/>
      <c r="T28" s="161"/>
      <c r="U28" s="161"/>
      <c r="V28" s="161"/>
      <c r="W28" s="162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63"/>
    </row>
    <row r="29" spans="1:37" ht="20.25">
      <c r="A29" s="153">
        <v>12</v>
      </c>
      <c r="B29" s="154" t="s">
        <v>219</v>
      </c>
      <c r="C29" s="155" t="s">
        <v>1502</v>
      </c>
      <c r="D29" s="164" t="s">
        <v>1503</v>
      </c>
      <c r="E29" s="157">
        <v>1.512</v>
      </c>
      <c r="F29" s="158" t="s">
        <v>168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242</v>
      </c>
      <c r="Q29" s="157"/>
      <c r="R29" s="157"/>
      <c r="S29" s="157"/>
      <c r="T29" s="161"/>
      <c r="U29" s="161"/>
      <c r="V29" s="161" t="s">
        <v>97</v>
      </c>
      <c r="W29" s="162"/>
      <c r="X29" s="155" t="s">
        <v>1504</v>
      </c>
      <c r="Y29" s="155" t="s">
        <v>1502</v>
      </c>
      <c r="Z29" s="158" t="s">
        <v>243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171</v>
      </c>
      <c r="AK29" s="11" t="s">
        <v>172</v>
      </c>
    </row>
    <row r="30" spans="1:37" ht="9.75">
      <c r="A30" s="153">
        <v>13</v>
      </c>
      <c r="B30" s="154" t="s">
        <v>274</v>
      </c>
      <c r="C30" s="155" t="s">
        <v>1505</v>
      </c>
      <c r="D30" s="164" t="s">
        <v>1506</v>
      </c>
      <c r="E30" s="157">
        <v>100</v>
      </c>
      <c r="F30" s="158" t="s">
        <v>246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242</v>
      </c>
      <c r="Q30" s="157"/>
      <c r="R30" s="157"/>
      <c r="S30" s="157"/>
      <c r="T30" s="161"/>
      <c r="U30" s="161"/>
      <c r="V30" s="161" t="s">
        <v>90</v>
      </c>
      <c r="W30" s="162"/>
      <c r="X30" s="155" t="s">
        <v>1507</v>
      </c>
      <c r="Y30" s="155" t="s">
        <v>1505</v>
      </c>
      <c r="Z30" s="158" t="s">
        <v>1460</v>
      </c>
      <c r="AA30" s="158" t="s">
        <v>279</v>
      </c>
      <c r="AB30" s="158"/>
      <c r="AC30" s="158"/>
      <c r="AD30" s="158"/>
      <c r="AE30" s="158"/>
      <c r="AF30" s="158"/>
      <c r="AG30" s="158"/>
      <c r="AH30" s="158"/>
      <c r="AI30" s="163"/>
      <c r="AJ30" s="11" t="s">
        <v>280</v>
      </c>
      <c r="AK30" s="11" t="s">
        <v>172</v>
      </c>
    </row>
    <row r="31" spans="1:37" ht="20.25">
      <c r="A31" s="153">
        <v>14</v>
      </c>
      <c r="B31" s="154" t="s">
        <v>1120</v>
      </c>
      <c r="C31" s="155" t="s">
        <v>1508</v>
      </c>
      <c r="D31" s="164" t="s">
        <v>1509</v>
      </c>
      <c r="E31" s="157">
        <v>7</v>
      </c>
      <c r="F31" s="158" t="s">
        <v>246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242</v>
      </c>
      <c r="Q31" s="157"/>
      <c r="R31" s="157"/>
      <c r="S31" s="157"/>
      <c r="T31" s="161"/>
      <c r="U31" s="161"/>
      <c r="V31" s="161" t="s">
        <v>97</v>
      </c>
      <c r="W31" s="162"/>
      <c r="X31" s="155" t="s">
        <v>1510</v>
      </c>
      <c r="Y31" s="155" t="s">
        <v>1508</v>
      </c>
      <c r="Z31" s="158" t="s">
        <v>284</v>
      </c>
      <c r="AA31" s="158"/>
      <c r="AB31" s="158"/>
      <c r="AC31" s="158"/>
      <c r="AD31" s="158"/>
      <c r="AE31" s="158"/>
      <c r="AF31" s="158"/>
      <c r="AG31" s="158"/>
      <c r="AH31" s="158"/>
      <c r="AI31" s="163"/>
      <c r="AJ31" s="11" t="s">
        <v>171</v>
      </c>
      <c r="AK31" s="11" t="s">
        <v>172</v>
      </c>
    </row>
    <row r="32" spans="1:37" ht="9.75">
      <c r="A32" s="153">
        <v>15</v>
      </c>
      <c r="B32" s="154" t="s">
        <v>274</v>
      </c>
      <c r="C32" s="155" t="s">
        <v>1511</v>
      </c>
      <c r="D32" s="164" t="s">
        <v>1512</v>
      </c>
      <c r="E32" s="157">
        <v>7</v>
      </c>
      <c r="F32" s="158" t="s">
        <v>246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242</v>
      </c>
      <c r="Q32" s="157"/>
      <c r="R32" s="157"/>
      <c r="S32" s="157"/>
      <c r="T32" s="161"/>
      <c r="U32" s="161"/>
      <c r="V32" s="161" t="s">
        <v>90</v>
      </c>
      <c r="W32" s="162"/>
      <c r="X32" s="155" t="s">
        <v>1511</v>
      </c>
      <c r="Y32" s="155" t="s">
        <v>1511</v>
      </c>
      <c r="Z32" s="158" t="s">
        <v>554</v>
      </c>
      <c r="AA32" s="158" t="s">
        <v>279</v>
      </c>
      <c r="AB32" s="158"/>
      <c r="AC32" s="158"/>
      <c r="AD32" s="158"/>
      <c r="AE32" s="158"/>
      <c r="AF32" s="158"/>
      <c r="AG32" s="158"/>
      <c r="AH32" s="158"/>
      <c r="AI32" s="163"/>
      <c r="AJ32" s="11" t="s">
        <v>280</v>
      </c>
      <c r="AK32" s="11" t="s">
        <v>172</v>
      </c>
    </row>
    <row r="33" spans="1:37" ht="9.75">
      <c r="A33" s="153">
        <v>16</v>
      </c>
      <c r="B33" s="154" t="s">
        <v>274</v>
      </c>
      <c r="C33" s="155" t="s">
        <v>1513</v>
      </c>
      <c r="D33" s="164" t="s">
        <v>1514</v>
      </c>
      <c r="E33" s="157">
        <v>7</v>
      </c>
      <c r="F33" s="158" t="s">
        <v>246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242</v>
      </c>
      <c r="Q33" s="157"/>
      <c r="R33" s="157"/>
      <c r="S33" s="157"/>
      <c r="T33" s="161"/>
      <c r="U33" s="161"/>
      <c r="V33" s="161" t="s">
        <v>90</v>
      </c>
      <c r="W33" s="162"/>
      <c r="X33" s="155" t="s">
        <v>1513</v>
      </c>
      <c r="Y33" s="155" t="s">
        <v>1513</v>
      </c>
      <c r="Z33" s="158" t="s">
        <v>554</v>
      </c>
      <c r="AA33" s="158" t="s">
        <v>279</v>
      </c>
      <c r="AB33" s="158"/>
      <c r="AC33" s="158"/>
      <c r="AD33" s="158"/>
      <c r="AE33" s="158"/>
      <c r="AF33" s="158"/>
      <c r="AG33" s="158"/>
      <c r="AH33" s="158"/>
      <c r="AI33" s="163"/>
      <c r="AJ33" s="11" t="s">
        <v>280</v>
      </c>
      <c r="AK33" s="11" t="s">
        <v>172</v>
      </c>
    </row>
    <row r="34" spans="1:37" ht="9.75">
      <c r="A34" s="153">
        <v>17</v>
      </c>
      <c r="B34" s="154" t="s">
        <v>1120</v>
      </c>
      <c r="C34" s="155" t="s">
        <v>1515</v>
      </c>
      <c r="D34" s="164" t="s">
        <v>1516</v>
      </c>
      <c r="E34" s="157">
        <v>4.4</v>
      </c>
      <c r="F34" s="158" t="s">
        <v>204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242</v>
      </c>
      <c r="Q34" s="157"/>
      <c r="R34" s="157"/>
      <c r="S34" s="157"/>
      <c r="T34" s="161"/>
      <c r="U34" s="161"/>
      <c r="V34" s="161" t="s">
        <v>97</v>
      </c>
      <c r="W34" s="162"/>
      <c r="X34" s="155" t="s">
        <v>1517</v>
      </c>
      <c r="Y34" s="155" t="s">
        <v>1515</v>
      </c>
      <c r="Z34" s="158" t="s">
        <v>284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171</v>
      </c>
      <c r="AK34" s="11" t="s">
        <v>172</v>
      </c>
    </row>
    <row r="35" spans="1:37" ht="20.25">
      <c r="A35" s="153">
        <v>18</v>
      </c>
      <c r="B35" s="154" t="s">
        <v>274</v>
      </c>
      <c r="C35" s="155" t="s">
        <v>1518</v>
      </c>
      <c r="D35" s="164" t="s">
        <v>1519</v>
      </c>
      <c r="E35" s="157">
        <v>11</v>
      </c>
      <c r="F35" s="158" t="s">
        <v>246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242</v>
      </c>
      <c r="Q35" s="157"/>
      <c r="R35" s="157"/>
      <c r="S35" s="157"/>
      <c r="T35" s="161"/>
      <c r="U35" s="161"/>
      <c r="V35" s="161" t="s">
        <v>90</v>
      </c>
      <c r="W35" s="162"/>
      <c r="X35" s="155" t="s">
        <v>1518</v>
      </c>
      <c r="Y35" s="155" t="s">
        <v>1518</v>
      </c>
      <c r="Z35" s="158" t="s">
        <v>1460</v>
      </c>
      <c r="AA35" s="158" t="s">
        <v>279</v>
      </c>
      <c r="AB35" s="158"/>
      <c r="AC35" s="158"/>
      <c r="AD35" s="158"/>
      <c r="AE35" s="158"/>
      <c r="AF35" s="158"/>
      <c r="AG35" s="158"/>
      <c r="AH35" s="158"/>
      <c r="AI35" s="163"/>
      <c r="AJ35" s="11" t="s">
        <v>280</v>
      </c>
      <c r="AK35" s="11" t="s">
        <v>172</v>
      </c>
    </row>
    <row r="36" spans="1:37" ht="9.75">
      <c r="A36" s="153">
        <v>19</v>
      </c>
      <c r="B36" s="154" t="s">
        <v>1120</v>
      </c>
      <c r="C36" s="155" t="s">
        <v>1520</v>
      </c>
      <c r="D36" s="164" t="s">
        <v>1521</v>
      </c>
      <c r="E36" s="157">
        <v>0.034</v>
      </c>
      <c r="F36" s="158" t="s">
        <v>237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242</v>
      </c>
      <c r="Q36" s="157"/>
      <c r="R36" s="157"/>
      <c r="S36" s="157"/>
      <c r="T36" s="161"/>
      <c r="U36" s="161"/>
      <c r="V36" s="161" t="s">
        <v>97</v>
      </c>
      <c r="W36" s="162"/>
      <c r="X36" s="155" t="s">
        <v>1522</v>
      </c>
      <c r="Y36" s="155" t="s">
        <v>1520</v>
      </c>
      <c r="Z36" s="158" t="s">
        <v>284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171</v>
      </c>
      <c r="AK36" s="11" t="s">
        <v>172</v>
      </c>
    </row>
    <row r="37" spans="1:35" ht="9.75">
      <c r="A37" s="153"/>
      <c r="B37" s="154"/>
      <c r="C37" s="155"/>
      <c r="D37" s="165" t="s">
        <v>265</v>
      </c>
      <c r="E37" s="159"/>
      <c r="F37" s="158"/>
      <c r="G37" s="159"/>
      <c r="H37" s="159"/>
      <c r="I37" s="159"/>
      <c r="J37" s="159"/>
      <c r="K37" s="160"/>
      <c r="L37" s="160"/>
      <c r="M37" s="157"/>
      <c r="N37" s="157"/>
      <c r="O37" s="158"/>
      <c r="P37" s="158"/>
      <c r="Q37" s="157"/>
      <c r="R37" s="157"/>
      <c r="S37" s="157"/>
      <c r="T37" s="161"/>
      <c r="U37" s="161"/>
      <c r="V37" s="161"/>
      <c r="W37" s="162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63"/>
    </row>
    <row r="38" spans="1:35" ht="9.75">
      <c r="A38" s="153"/>
      <c r="B38" s="154"/>
      <c r="C38" s="155"/>
      <c r="D38" s="165" t="s">
        <v>341</v>
      </c>
      <c r="E38" s="159"/>
      <c r="F38" s="158"/>
      <c r="G38" s="159"/>
      <c r="H38" s="159"/>
      <c r="I38" s="159"/>
      <c r="J38" s="159"/>
      <c r="K38" s="160"/>
      <c r="L38" s="160"/>
      <c r="M38" s="157"/>
      <c r="N38" s="157"/>
      <c r="O38" s="158"/>
      <c r="P38" s="158"/>
      <c r="Q38" s="157"/>
      <c r="R38" s="157"/>
      <c r="S38" s="157"/>
      <c r="T38" s="161"/>
      <c r="U38" s="161"/>
      <c r="V38" s="161"/>
      <c r="W38" s="162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63"/>
    </row>
    <row r="39" spans="1:35" ht="9.75">
      <c r="A39" s="153"/>
      <c r="B39" s="154"/>
      <c r="C39" s="155"/>
      <c r="D39" s="156" t="s">
        <v>342</v>
      </c>
      <c r="E39" s="157"/>
      <c r="F39" s="158"/>
      <c r="G39" s="159"/>
      <c r="H39" s="159"/>
      <c r="I39" s="159"/>
      <c r="J39" s="159"/>
      <c r="K39" s="160"/>
      <c r="L39" s="160"/>
      <c r="M39" s="157"/>
      <c r="N39" s="157"/>
      <c r="O39" s="158"/>
      <c r="P39" s="158"/>
      <c r="Q39" s="157"/>
      <c r="R39" s="157"/>
      <c r="S39" s="157"/>
      <c r="T39" s="161"/>
      <c r="U39" s="161"/>
      <c r="V39" s="161"/>
      <c r="W39" s="162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63"/>
    </row>
    <row r="40" spans="1:35" ht="9.75">
      <c r="A40" s="153"/>
      <c r="B40" s="154"/>
      <c r="C40" s="155"/>
      <c r="D40" s="156" t="s">
        <v>425</v>
      </c>
      <c r="E40" s="157"/>
      <c r="F40" s="158"/>
      <c r="G40" s="159"/>
      <c r="H40" s="159"/>
      <c r="I40" s="159"/>
      <c r="J40" s="159"/>
      <c r="K40" s="160"/>
      <c r="L40" s="160"/>
      <c r="M40" s="157"/>
      <c r="N40" s="157"/>
      <c r="O40" s="158"/>
      <c r="P40" s="158"/>
      <c r="Q40" s="157"/>
      <c r="R40" s="157"/>
      <c r="S40" s="157"/>
      <c r="T40" s="161"/>
      <c r="U40" s="161"/>
      <c r="V40" s="161"/>
      <c r="W40" s="162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3"/>
    </row>
    <row r="41" spans="1:35" ht="9.75">
      <c r="A41" s="153"/>
      <c r="B41" s="154"/>
      <c r="C41" s="155"/>
      <c r="D41" s="156" t="s">
        <v>496</v>
      </c>
      <c r="E41" s="157"/>
      <c r="F41" s="158"/>
      <c r="G41" s="159"/>
      <c r="H41" s="159"/>
      <c r="I41" s="159"/>
      <c r="J41" s="159"/>
      <c r="K41" s="160"/>
      <c r="L41" s="160"/>
      <c r="M41" s="157"/>
      <c r="N41" s="157"/>
      <c r="O41" s="158"/>
      <c r="P41" s="158"/>
      <c r="Q41" s="157"/>
      <c r="R41" s="157"/>
      <c r="S41" s="157"/>
      <c r="T41" s="161"/>
      <c r="U41" s="161"/>
      <c r="V41" s="161"/>
      <c r="W41" s="162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63"/>
    </row>
    <row r="42" spans="1:37" ht="9.75">
      <c r="A42" s="153">
        <v>20</v>
      </c>
      <c r="B42" s="154" t="s">
        <v>504</v>
      </c>
      <c r="C42" s="155" t="s">
        <v>1523</v>
      </c>
      <c r="D42" s="164" t="s">
        <v>1524</v>
      </c>
      <c r="E42" s="157">
        <v>14.3</v>
      </c>
      <c r="F42" s="158" t="s">
        <v>204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499</v>
      </c>
      <c r="Q42" s="157"/>
      <c r="R42" s="157"/>
      <c r="S42" s="157"/>
      <c r="T42" s="161"/>
      <c r="U42" s="161"/>
      <c r="V42" s="161" t="s">
        <v>349</v>
      </c>
      <c r="W42" s="162"/>
      <c r="X42" s="155" t="s">
        <v>1525</v>
      </c>
      <c r="Y42" s="155" t="s">
        <v>1523</v>
      </c>
      <c r="Z42" s="158" t="s">
        <v>1182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351</v>
      </c>
      <c r="AK42" s="11" t="s">
        <v>172</v>
      </c>
    </row>
    <row r="43" spans="1:37" ht="9.75">
      <c r="A43" s="153">
        <v>21</v>
      </c>
      <c r="B43" s="154" t="s">
        <v>274</v>
      </c>
      <c r="C43" s="155" t="s">
        <v>1526</v>
      </c>
      <c r="D43" s="164" t="s">
        <v>1527</v>
      </c>
      <c r="E43" s="157">
        <v>6</v>
      </c>
      <c r="F43" s="158" t="s">
        <v>246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499</v>
      </c>
      <c r="Q43" s="157"/>
      <c r="R43" s="157"/>
      <c r="S43" s="157"/>
      <c r="T43" s="161"/>
      <c r="U43" s="161"/>
      <c r="V43" s="161" t="s">
        <v>90</v>
      </c>
      <c r="W43" s="162"/>
      <c r="X43" s="155" t="s">
        <v>1526</v>
      </c>
      <c r="Y43" s="155" t="s">
        <v>1526</v>
      </c>
      <c r="Z43" s="158" t="s">
        <v>1528</v>
      </c>
      <c r="AA43" s="158" t="s">
        <v>279</v>
      </c>
      <c r="AB43" s="158"/>
      <c r="AC43" s="158"/>
      <c r="AD43" s="158"/>
      <c r="AE43" s="158"/>
      <c r="AF43" s="158"/>
      <c r="AG43" s="158"/>
      <c r="AH43" s="158"/>
      <c r="AI43" s="163"/>
      <c r="AJ43" s="11" t="s">
        <v>357</v>
      </c>
      <c r="AK43" s="11" t="s">
        <v>172</v>
      </c>
    </row>
    <row r="44" spans="1:37" ht="20.25">
      <c r="A44" s="153">
        <v>22</v>
      </c>
      <c r="B44" s="154" t="s">
        <v>274</v>
      </c>
      <c r="C44" s="155" t="s">
        <v>1529</v>
      </c>
      <c r="D44" s="164" t="s">
        <v>1530</v>
      </c>
      <c r="E44" s="157">
        <v>1</v>
      </c>
      <c r="F44" s="158" t="s">
        <v>246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499</v>
      </c>
      <c r="Q44" s="157"/>
      <c r="R44" s="157"/>
      <c r="S44" s="157"/>
      <c r="T44" s="161"/>
      <c r="U44" s="161"/>
      <c r="V44" s="161" t="s">
        <v>90</v>
      </c>
      <c r="W44" s="162"/>
      <c r="X44" s="155" t="s">
        <v>1531</v>
      </c>
      <c r="Y44" s="155" t="s">
        <v>1529</v>
      </c>
      <c r="Z44" s="158" t="s">
        <v>554</v>
      </c>
      <c r="AA44" s="158" t="s">
        <v>279</v>
      </c>
      <c r="AB44" s="158"/>
      <c r="AC44" s="158"/>
      <c r="AD44" s="158"/>
      <c r="AE44" s="158"/>
      <c r="AF44" s="158"/>
      <c r="AG44" s="158"/>
      <c r="AH44" s="158"/>
      <c r="AI44" s="163"/>
      <c r="AJ44" s="11" t="s">
        <v>357</v>
      </c>
      <c r="AK44" s="11" t="s">
        <v>172</v>
      </c>
    </row>
    <row r="45" spans="1:37" ht="9.75">
      <c r="A45" s="153">
        <v>23</v>
      </c>
      <c r="B45" s="154" t="s">
        <v>274</v>
      </c>
      <c r="C45" s="155" t="s">
        <v>1532</v>
      </c>
      <c r="D45" s="164" t="s">
        <v>1533</v>
      </c>
      <c r="E45" s="157">
        <v>1</v>
      </c>
      <c r="F45" s="158" t="s">
        <v>246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499</v>
      </c>
      <c r="Q45" s="157"/>
      <c r="R45" s="157"/>
      <c r="S45" s="157"/>
      <c r="T45" s="161"/>
      <c r="U45" s="161"/>
      <c r="V45" s="161" t="s">
        <v>90</v>
      </c>
      <c r="W45" s="162"/>
      <c r="X45" s="155" t="s">
        <v>1534</v>
      </c>
      <c r="Y45" s="155" t="s">
        <v>1532</v>
      </c>
      <c r="Z45" s="158" t="s">
        <v>554</v>
      </c>
      <c r="AA45" s="158" t="s">
        <v>279</v>
      </c>
      <c r="AB45" s="158"/>
      <c r="AC45" s="158"/>
      <c r="AD45" s="158"/>
      <c r="AE45" s="158"/>
      <c r="AF45" s="158"/>
      <c r="AG45" s="158"/>
      <c r="AH45" s="158"/>
      <c r="AI45" s="163"/>
      <c r="AJ45" s="11" t="s">
        <v>357</v>
      </c>
      <c r="AK45" s="11" t="s">
        <v>172</v>
      </c>
    </row>
    <row r="46" spans="1:37" ht="9.75">
      <c r="A46" s="153">
        <v>24</v>
      </c>
      <c r="B46" s="154" t="s">
        <v>504</v>
      </c>
      <c r="C46" s="155" t="s">
        <v>1535</v>
      </c>
      <c r="D46" s="164" t="s">
        <v>1536</v>
      </c>
      <c r="E46" s="157">
        <v>1</v>
      </c>
      <c r="F46" s="158" t="s">
        <v>246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499</v>
      </c>
      <c r="Q46" s="157"/>
      <c r="R46" s="157"/>
      <c r="S46" s="157"/>
      <c r="T46" s="161"/>
      <c r="U46" s="161"/>
      <c r="V46" s="161" t="s">
        <v>349</v>
      </c>
      <c r="W46" s="162"/>
      <c r="X46" s="155" t="s">
        <v>1537</v>
      </c>
      <c r="Y46" s="155" t="s">
        <v>1535</v>
      </c>
      <c r="Z46" s="158" t="s">
        <v>1182</v>
      </c>
      <c r="AA46" s="158"/>
      <c r="AB46" s="158"/>
      <c r="AC46" s="158"/>
      <c r="AD46" s="158"/>
      <c r="AE46" s="158"/>
      <c r="AF46" s="158"/>
      <c r="AG46" s="158"/>
      <c r="AH46" s="158"/>
      <c r="AI46" s="163"/>
      <c r="AJ46" s="11" t="s">
        <v>351</v>
      </c>
      <c r="AK46" s="11" t="s">
        <v>172</v>
      </c>
    </row>
    <row r="47" spans="1:37" ht="20.25">
      <c r="A47" s="153">
        <v>25</v>
      </c>
      <c r="B47" s="154" t="s">
        <v>504</v>
      </c>
      <c r="C47" s="155" t="s">
        <v>1538</v>
      </c>
      <c r="D47" s="164" t="s">
        <v>1539</v>
      </c>
      <c r="E47" s="157">
        <v>1</v>
      </c>
      <c r="F47" s="158" t="s">
        <v>246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499</v>
      </c>
      <c r="Q47" s="157"/>
      <c r="R47" s="157"/>
      <c r="S47" s="157"/>
      <c r="T47" s="161"/>
      <c r="U47" s="161"/>
      <c r="V47" s="161" t="s">
        <v>349</v>
      </c>
      <c r="W47" s="162"/>
      <c r="X47" s="155" t="s">
        <v>1540</v>
      </c>
      <c r="Y47" s="155" t="s">
        <v>1538</v>
      </c>
      <c r="Z47" s="158" t="s">
        <v>1182</v>
      </c>
      <c r="AA47" s="158"/>
      <c r="AB47" s="158"/>
      <c r="AC47" s="158"/>
      <c r="AD47" s="158"/>
      <c r="AE47" s="158"/>
      <c r="AF47" s="158"/>
      <c r="AG47" s="158"/>
      <c r="AH47" s="158"/>
      <c r="AI47" s="163"/>
      <c r="AJ47" s="11" t="s">
        <v>351</v>
      </c>
      <c r="AK47" s="11" t="s">
        <v>172</v>
      </c>
    </row>
    <row r="48" spans="1:37" ht="20.25">
      <c r="A48" s="153">
        <v>26</v>
      </c>
      <c r="B48" s="154" t="s">
        <v>504</v>
      </c>
      <c r="C48" s="155" t="s">
        <v>1541</v>
      </c>
      <c r="D48" s="164" t="s">
        <v>1542</v>
      </c>
      <c r="E48" s="157">
        <v>2</v>
      </c>
      <c r="F48" s="158" t="s">
        <v>246</v>
      </c>
      <c r="G48" s="159"/>
      <c r="H48" s="159"/>
      <c r="I48" s="159"/>
      <c r="J48" s="159"/>
      <c r="K48" s="160"/>
      <c r="L48" s="160"/>
      <c r="M48" s="157"/>
      <c r="N48" s="157"/>
      <c r="O48" s="158"/>
      <c r="P48" s="158" t="s">
        <v>499</v>
      </c>
      <c r="Q48" s="157"/>
      <c r="R48" s="157"/>
      <c r="S48" s="157"/>
      <c r="T48" s="161"/>
      <c r="U48" s="161"/>
      <c r="V48" s="161" t="s">
        <v>349</v>
      </c>
      <c r="W48" s="162"/>
      <c r="X48" s="155" t="s">
        <v>1543</v>
      </c>
      <c r="Y48" s="155" t="s">
        <v>1541</v>
      </c>
      <c r="Z48" s="158" t="s">
        <v>523</v>
      </c>
      <c r="AA48" s="158"/>
      <c r="AB48" s="158"/>
      <c r="AC48" s="158"/>
      <c r="AD48" s="158"/>
      <c r="AE48" s="158"/>
      <c r="AF48" s="158"/>
      <c r="AG48" s="158"/>
      <c r="AH48" s="158"/>
      <c r="AI48" s="163"/>
      <c r="AJ48" s="11" t="s">
        <v>351</v>
      </c>
      <c r="AK48" s="11" t="s">
        <v>172</v>
      </c>
    </row>
    <row r="49" spans="1:37" ht="9.75">
      <c r="A49" s="153">
        <v>27</v>
      </c>
      <c r="B49" s="154" t="s">
        <v>274</v>
      </c>
      <c r="C49" s="155" t="s">
        <v>1544</v>
      </c>
      <c r="D49" s="164" t="s">
        <v>1545</v>
      </c>
      <c r="E49" s="157">
        <v>39.606</v>
      </c>
      <c r="F49" s="158" t="s">
        <v>522</v>
      </c>
      <c r="G49" s="159"/>
      <c r="H49" s="159"/>
      <c r="I49" s="159"/>
      <c r="J49" s="159"/>
      <c r="K49" s="160"/>
      <c r="L49" s="160"/>
      <c r="M49" s="157"/>
      <c r="N49" s="157"/>
      <c r="O49" s="158"/>
      <c r="P49" s="158" t="s">
        <v>499</v>
      </c>
      <c r="Q49" s="157"/>
      <c r="R49" s="157"/>
      <c r="S49" s="157"/>
      <c r="T49" s="161"/>
      <c r="U49" s="161"/>
      <c r="V49" s="161" t="s">
        <v>90</v>
      </c>
      <c r="W49" s="162"/>
      <c r="X49" s="155" t="s">
        <v>1546</v>
      </c>
      <c r="Y49" s="155" t="s">
        <v>1544</v>
      </c>
      <c r="Z49" s="158" t="s">
        <v>1547</v>
      </c>
      <c r="AA49" s="158" t="s">
        <v>279</v>
      </c>
      <c r="AB49" s="158"/>
      <c r="AC49" s="158"/>
      <c r="AD49" s="158"/>
      <c r="AE49" s="158"/>
      <c r="AF49" s="158"/>
      <c r="AG49" s="158"/>
      <c r="AH49" s="158"/>
      <c r="AI49" s="163"/>
      <c r="AJ49" s="11" t="s">
        <v>357</v>
      </c>
      <c r="AK49" s="11" t="s">
        <v>172</v>
      </c>
    </row>
    <row r="50" spans="1:35" ht="9.75">
      <c r="A50" s="153"/>
      <c r="B50" s="154"/>
      <c r="C50" s="155"/>
      <c r="D50" s="165" t="s">
        <v>527</v>
      </c>
      <c r="E50" s="159"/>
      <c r="F50" s="158"/>
      <c r="G50" s="159"/>
      <c r="H50" s="159"/>
      <c r="I50" s="159"/>
      <c r="J50" s="159"/>
      <c r="K50" s="160"/>
      <c r="L50" s="160"/>
      <c r="M50" s="157"/>
      <c r="N50" s="157"/>
      <c r="O50" s="158"/>
      <c r="P50" s="158"/>
      <c r="Q50" s="157"/>
      <c r="R50" s="157"/>
      <c r="S50" s="157"/>
      <c r="T50" s="161"/>
      <c r="U50" s="161"/>
      <c r="V50" s="161"/>
      <c r="W50" s="162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63"/>
    </row>
    <row r="51" spans="1:35" ht="9.75">
      <c r="A51" s="153"/>
      <c r="B51" s="154"/>
      <c r="C51" s="155"/>
      <c r="D51" s="165" t="s">
        <v>528</v>
      </c>
      <c r="E51" s="159"/>
      <c r="F51" s="158"/>
      <c r="G51" s="159"/>
      <c r="H51" s="159"/>
      <c r="I51" s="159"/>
      <c r="J51" s="159"/>
      <c r="K51" s="160"/>
      <c r="L51" s="160"/>
      <c r="M51" s="157"/>
      <c r="N51" s="157"/>
      <c r="O51" s="158"/>
      <c r="P51" s="158"/>
      <c r="Q51" s="157"/>
      <c r="R51" s="157"/>
      <c r="S51" s="157"/>
      <c r="T51" s="161"/>
      <c r="U51" s="161"/>
      <c r="V51" s="161"/>
      <c r="W51" s="162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3"/>
    </row>
    <row r="52" spans="1:35" ht="9.75">
      <c r="A52" s="153"/>
      <c r="B52" s="154"/>
      <c r="C52" s="155"/>
      <c r="D52" s="165" t="s">
        <v>570</v>
      </c>
      <c r="E52" s="159"/>
      <c r="F52" s="158"/>
      <c r="G52" s="159"/>
      <c r="H52" s="159"/>
      <c r="I52" s="159"/>
      <c r="J52" s="159"/>
      <c r="K52" s="160"/>
      <c r="L52" s="160"/>
      <c r="M52" s="157"/>
      <c r="N52" s="157"/>
      <c r="O52" s="158"/>
      <c r="P52" s="158"/>
      <c r="Q52" s="157"/>
      <c r="R52" s="157"/>
      <c r="S52" s="157"/>
      <c r="T52" s="161"/>
      <c r="U52" s="161"/>
      <c r="V52" s="161"/>
      <c r="W52" s="162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63"/>
    </row>
    <row r="53" spans="1:35" ht="9.75">
      <c r="A53" s="153"/>
      <c r="B53" s="154"/>
      <c r="C53" s="155"/>
      <c r="D53" s="156" t="s">
        <v>882</v>
      </c>
      <c r="E53" s="157"/>
      <c r="F53" s="158"/>
      <c r="G53" s="159"/>
      <c r="H53" s="159"/>
      <c r="I53" s="159"/>
      <c r="J53" s="159"/>
      <c r="K53" s="160"/>
      <c r="L53" s="160"/>
      <c r="M53" s="157"/>
      <c r="N53" s="157"/>
      <c r="O53" s="158"/>
      <c r="P53" s="158"/>
      <c r="Q53" s="157"/>
      <c r="R53" s="157"/>
      <c r="S53" s="157"/>
      <c r="T53" s="161"/>
      <c r="U53" s="161"/>
      <c r="V53" s="161"/>
      <c r="W53" s="162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63"/>
    </row>
    <row r="54" spans="1:35" ht="9.75">
      <c r="A54" s="153"/>
      <c r="B54" s="154"/>
      <c r="C54" s="155"/>
      <c r="D54" s="156" t="s">
        <v>883</v>
      </c>
      <c r="E54" s="157"/>
      <c r="F54" s="158"/>
      <c r="G54" s="159"/>
      <c r="H54" s="159"/>
      <c r="I54" s="159"/>
      <c r="J54" s="159"/>
      <c r="K54" s="160"/>
      <c r="L54" s="160"/>
      <c r="M54" s="157"/>
      <c r="N54" s="157"/>
      <c r="O54" s="158"/>
      <c r="P54" s="158"/>
      <c r="Q54" s="157"/>
      <c r="R54" s="157"/>
      <c r="S54" s="157"/>
      <c r="T54" s="161"/>
      <c r="U54" s="161"/>
      <c r="V54" s="161"/>
      <c r="W54" s="162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63"/>
    </row>
    <row r="55" spans="1:37" ht="20.25">
      <c r="A55" s="153">
        <v>28</v>
      </c>
      <c r="B55" s="154" t="s">
        <v>884</v>
      </c>
      <c r="C55" s="155" t="s">
        <v>1548</v>
      </c>
      <c r="D55" s="164" t="s">
        <v>1549</v>
      </c>
      <c r="E55" s="157">
        <v>1</v>
      </c>
      <c r="F55" s="158" t="s">
        <v>824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887</v>
      </c>
      <c r="Q55" s="157"/>
      <c r="R55" s="157"/>
      <c r="S55" s="157"/>
      <c r="T55" s="161"/>
      <c r="U55" s="161"/>
      <c r="V55" s="161" t="s">
        <v>157</v>
      </c>
      <c r="W55" s="162"/>
      <c r="X55" s="155" t="s">
        <v>1550</v>
      </c>
      <c r="Y55" s="155" t="s">
        <v>1548</v>
      </c>
      <c r="Z55" s="158" t="s">
        <v>889</v>
      </c>
      <c r="AA55" s="158"/>
      <c r="AB55" s="158"/>
      <c r="AC55" s="158"/>
      <c r="AD55" s="158"/>
      <c r="AE55" s="158"/>
      <c r="AF55" s="158"/>
      <c r="AG55" s="158"/>
      <c r="AH55" s="158"/>
      <c r="AI55" s="163"/>
      <c r="AJ55" s="11" t="s">
        <v>890</v>
      </c>
      <c r="AK55" s="11" t="s">
        <v>172</v>
      </c>
    </row>
    <row r="56" spans="1:35" ht="9.75">
      <c r="A56" s="153"/>
      <c r="B56" s="154"/>
      <c r="C56" s="155"/>
      <c r="D56" s="165" t="s">
        <v>986</v>
      </c>
      <c r="E56" s="159"/>
      <c r="F56" s="158"/>
      <c r="G56" s="159"/>
      <c r="H56" s="159"/>
      <c r="I56" s="159"/>
      <c r="J56" s="159"/>
      <c r="K56" s="160"/>
      <c r="L56" s="160"/>
      <c r="M56" s="157"/>
      <c r="N56" s="157"/>
      <c r="O56" s="158"/>
      <c r="P56" s="158"/>
      <c r="Q56" s="157"/>
      <c r="R56" s="157"/>
      <c r="S56" s="157"/>
      <c r="T56" s="161"/>
      <c r="U56" s="161"/>
      <c r="V56" s="161"/>
      <c r="W56" s="162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63"/>
    </row>
    <row r="57" spans="1:35" ht="9.75">
      <c r="A57" s="153"/>
      <c r="B57" s="154"/>
      <c r="C57" s="155"/>
      <c r="D57" s="165" t="s">
        <v>1034</v>
      </c>
      <c r="E57" s="159"/>
      <c r="F57" s="158"/>
      <c r="G57" s="159"/>
      <c r="H57" s="159"/>
      <c r="I57" s="159"/>
      <c r="J57" s="159"/>
      <c r="K57" s="160"/>
      <c r="L57" s="160"/>
      <c r="M57" s="157"/>
      <c r="N57" s="157"/>
      <c r="O57" s="158"/>
      <c r="P57" s="158"/>
      <c r="Q57" s="157"/>
      <c r="R57" s="157"/>
      <c r="S57" s="157"/>
      <c r="T57" s="161"/>
      <c r="U57" s="161"/>
      <c r="V57" s="161"/>
      <c r="W57" s="162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63"/>
    </row>
    <row r="58" spans="1:35" ht="9.75">
      <c r="A58" s="153"/>
      <c r="B58" s="154"/>
      <c r="C58" s="155"/>
      <c r="D58" s="165" t="s">
        <v>571</v>
      </c>
      <c r="E58" s="159"/>
      <c r="F58" s="158"/>
      <c r="G58" s="159"/>
      <c r="H58" s="159"/>
      <c r="I58" s="159"/>
      <c r="J58" s="159"/>
      <c r="K58" s="160"/>
      <c r="L58" s="160"/>
      <c r="M58" s="157"/>
      <c r="N58" s="157"/>
      <c r="O58" s="158"/>
      <c r="P58" s="158"/>
      <c r="Q58" s="157"/>
      <c r="R58" s="157"/>
      <c r="S58" s="157"/>
      <c r="T58" s="161"/>
      <c r="U58" s="161"/>
      <c r="V58" s="161"/>
      <c r="W58" s="162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63"/>
    </row>
  </sheetData>
  <sheetProtection selectLockedCells="1" selectUnlockedCells="1"/>
  <mergeCells count="3">
    <mergeCell ref="K9:L9"/>
    <mergeCell ref="M9:N9"/>
    <mergeCell ref="AI5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3"/>
  <sheetViews>
    <sheetView showGridLines="0" zoomScalePageLayoutView="0" workbookViewId="0" topLeftCell="A1">
      <selection activeCell="AI5" sqref="AI5:AI12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2.281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5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  <c r="AI5" s="168" t="s">
        <v>1559</v>
      </c>
    </row>
    <row r="6" spans="1:35" ht="9.75">
      <c r="A6" s="12" t="s">
        <v>1385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9"/>
    </row>
    <row r="7" spans="1:35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163</v>
      </c>
      <c r="AI12" s="169"/>
    </row>
    <row r="13" spans="1:35" ht="9.75">
      <c r="A13" s="153"/>
      <c r="B13" s="154"/>
      <c r="C13" s="155"/>
      <c r="D13" s="156" t="s">
        <v>164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9.75">
      <c r="A14" s="153">
        <v>1</v>
      </c>
      <c r="B14" s="154" t="s">
        <v>173</v>
      </c>
      <c r="C14" s="155" t="s">
        <v>1386</v>
      </c>
      <c r="D14" s="164" t="s">
        <v>1387</v>
      </c>
      <c r="E14" s="157">
        <v>108</v>
      </c>
      <c r="F14" s="158" t="s">
        <v>214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169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1388</v>
      </c>
      <c r="Y14" s="155" t="s">
        <v>1386</v>
      </c>
      <c r="Z14" s="158" t="s">
        <v>1102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7" ht="20.25">
      <c r="A15" s="153">
        <v>2</v>
      </c>
      <c r="B15" s="154" t="s">
        <v>1099</v>
      </c>
      <c r="C15" s="155" t="s">
        <v>1389</v>
      </c>
      <c r="D15" s="164" t="s">
        <v>1390</v>
      </c>
      <c r="E15" s="157">
        <v>9.8</v>
      </c>
      <c r="F15" s="158" t="s">
        <v>214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169</v>
      </c>
      <c r="Q15" s="157"/>
      <c r="R15" s="157"/>
      <c r="S15" s="157"/>
      <c r="T15" s="161"/>
      <c r="U15" s="161"/>
      <c r="V15" s="161" t="s">
        <v>97</v>
      </c>
      <c r="W15" s="162"/>
      <c r="X15" s="155" t="s">
        <v>1391</v>
      </c>
      <c r="Y15" s="155" t="s">
        <v>1389</v>
      </c>
      <c r="Z15" s="158" t="s">
        <v>1102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171</v>
      </c>
      <c r="AK15" s="11" t="s">
        <v>172</v>
      </c>
    </row>
    <row r="16" spans="1:37" ht="20.25">
      <c r="A16" s="153">
        <v>3</v>
      </c>
      <c r="B16" s="154" t="s">
        <v>1099</v>
      </c>
      <c r="C16" s="155" t="s">
        <v>1392</v>
      </c>
      <c r="D16" s="164" t="s">
        <v>1393</v>
      </c>
      <c r="E16" s="157">
        <v>473.3</v>
      </c>
      <c r="F16" s="158" t="s">
        <v>214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169</v>
      </c>
      <c r="Q16" s="157"/>
      <c r="R16" s="157"/>
      <c r="S16" s="157"/>
      <c r="T16" s="161"/>
      <c r="U16" s="161"/>
      <c r="V16" s="161" t="s">
        <v>97</v>
      </c>
      <c r="W16" s="162"/>
      <c r="X16" s="155" t="s">
        <v>1392</v>
      </c>
      <c r="Y16" s="155" t="s">
        <v>1392</v>
      </c>
      <c r="Z16" s="158" t="s">
        <v>1102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171</v>
      </c>
      <c r="AK16" s="11" t="s">
        <v>172</v>
      </c>
    </row>
    <row r="17" spans="1:37" ht="20.25">
      <c r="A17" s="153">
        <v>4</v>
      </c>
      <c r="B17" s="154" t="s">
        <v>1099</v>
      </c>
      <c r="C17" s="155" t="s">
        <v>1394</v>
      </c>
      <c r="D17" s="164" t="s">
        <v>1395</v>
      </c>
      <c r="E17" s="157">
        <v>16.8</v>
      </c>
      <c r="F17" s="158" t="s">
        <v>214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169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1396</v>
      </c>
      <c r="Y17" s="155" t="s">
        <v>1394</v>
      </c>
      <c r="Z17" s="158" t="s">
        <v>1102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7" ht="9.75">
      <c r="A18" s="153">
        <v>5</v>
      </c>
      <c r="B18" s="154" t="s">
        <v>165</v>
      </c>
      <c r="C18" s="155" t="s">
        <v>1397</v>
      </c>
      <c r="D18" s="164" t="s">
        <v>1398</v>
      </c>
      <c r="E18" s="157">
        <v>52.94</v>
      </c>
      <c r="F18" s="158" t="s">
        <v>168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169</v>
      </c>
      <c r="Q18" s="157"/>
      <c r="R18" s="157"/>
      <c r="S18" s="157"/>
      <c r="T18" s="161"/>
      <c r="U18" s="161"/>
      <c r="V18" s="161" t="s">
        <v>97</v>
      </c>
      <c r="W18" s="162"/>
      <c r="X18" s="155" t="s">
        <v>1399</v>
      </c>
      <c r="Y18" s="155" t="s">
        <v>1397</v>
      </c>
      <c r="Z18" s="158" t="s">
        <v>178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171</v>
      </c>
      <c r="AK18" s="11" t="s">
        <v>172</v>
      </c>
    </row>
    <row r="19" spans="1:37" ht="9.75">
      <c r="A19" s="153">
        <v>6</v>
      </c>
      <c r="B19" s="154" t="s">
        <v>165</v>
      </c>
      <c r="C19" s="155" t="s">
        <v>1400</v>
      </c>
      <c r="D19" s="164" t="s">
        <v>1401</v>
      </c>
      <c r="E19" s="157">
        <v>52.94</v>
      </c>
      <c r="F19" s="158" t="s">
        <v>168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169</v>
      </c>
      <c r="Q19" s="157"/>
      <c r="R19" s="157"/>
      <c r="S19" s="157"/>
      <c r="T19" s="161"/>
      <c r="U19" s="161"/>
      <c r="V19" s="161" t="s">
        <v>97</v>
      </c>
      <c r="W19" s="162"/>
      <c r="X19" s="155" t="s">
        <v>1402</v>
      </c>
      <c r="Y19" s="155" t="s">
        <v>1400</v>
      </c>
      <c r="Z19" s="158" t="s">
        <v>178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171</v>
      </c>
      <c r="AK19" s="11" t="s">
        <v>172</v>
      </c>
    </row>
    <row r="20" spans="1:37" ht="9.75">
      <c r="A20" s="153">
        <v>7</v>
      </c>
      <c r="B20" s="154" t="s">
        <v>181</v>
      </c>
      <c r="C20" s="155" t="s">
        <v>1403</v>
      </c>
      <c r="D20" s="164" t="s">
        <v>1404</v>
      </c>
      <c r="E20" s="157">
        <v>52.94</v>
      </c>
      <c r="F20" s="158" t="s">
        <v>168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169</v>
      </c>
      <c r="Q20" s="157"/>
      <c r="R20" s="157"/>
      <c r="S20" s="157"/>
      <c r="T20" s="161"/>
      <c r="U20" s="161"/>
      <c r="V20" s="161" t="s">
        <v>97</v>
      </c>
      <c r="W20" s="162"/>
      <c r="X20" s="155" t="s">
        <v>1405</v>
      </c>
      <c r="Y20" s="155" t="s">
        <v>1403</v>
      </c>
      <c r="Z20" s="158" t="s">
        <v>178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171</v>
      </c>
      <c r="AK20" s="11" t="s">
        <v>172</v>
      </c>
    </row>
    <row r="21" spans="1:37" ht="9.75">
      <c r="A21" s="153">
        <v>8</v>
      </c>
      <c r="B21" s="154" t="s">
        <v>181</v>
      </c>
      <c r="C21" s="155" t="s">
        <v>182</v>
      </c>
      <c r="D21" s="164" t="s">
        <v>183</v>
      </c>
      <c r="E21" s="157">
        <v>52.94</v>
      </c>
      <c r="F21" s="158" t="s">
        <v>168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169</v>
      </c>
      <c r="Q21" s="157"/>
      <c r="R21" s="157"/>
      <c r="S21" s="157"/>
      <c r="T21" s="161"/>
      <c r="U21" s="161"/>
      <c r="V21" s="161" t="s">
        <v>97</v>
      </c>
      <c r="W21" s="162"/>
      <c r="X21" s="155" t="s">
        <v>1406</v>
      </c>
      <c r="Y21" s="155" t="s">
        <v>182</v>
      </c>
      <c r="Z21" s="158" t="s">
        <v>178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171</v>
      </c>
      <c r="AK21" s="11" t="s">
        <v>172</v>
      </c>
    </row>
    <row r="22" spans="1:37" ht="9.75">
      <c r="A22" s="153">
        <v>9</v>
      </c>
      <c r="B22" s="154" t="s">
        <v>173</v>
      </c>
      <c r="C22" s="155" t="s">
        <v>188</v>
      </c>
      <c r="D22" s="164" t="s">
        <v>189</v>
      </c>
      <c r="E22" s="157">
        <v>52.94</v>
      </c>
      <c r="F22" s="158" t="s">
        <v>168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169</v>
      </c>
      <c r="Q22" s="157"/>
      <c r="R22" s="157"/>
      <c r="S22" s="157"/>
      <c r="T22" s="161"/>
      <c r="U22" s="161"/>
      <c r="V22" s="161" t="s">
        <v>97</v>
      </c>
      <c r="W22" s="162"/>
      <c r="X22" s="155" t="s">
        <v>1407</v>
      </c>
      <c r="Y22" s="155" t="s">
        <v>188</v>
      </c>
      <c r="Z22" s="158" t="s">
        <v>170</v>
      </c>
      <c r="AA22" s="158"/>
      <c r="AB22" s="158"/>
      <c r="AC22" s="158"/>
      <c r="AD22" s="158"/>
      <c r="AE22" s="158"/>
      <c r="AF22" s="158"/>
      <c r="AG22" s="158"/>
      <c r="AH22" s="158"/>
      <c r="AI22" s="163"/>
      <c r="AJ22" s="11" t="s">
        <v>171</v>
      </c>
      <c r="AK22" s="11" t="s">
        <v>172</v>
      </c>
    </row>
    <row r="23" spans="1:37" ht="9.75">
      <c r="A23" s="153">
        <v>10</v>
      </c>
      <c r="B23" s="154" t="s">
        <v>173</v>
      </c>
      <c r="C23" s="155" t="s">
        <v>190</v>
      </c>
      <c r="D23" s="164" t="s">
        <v>191</v>
      </c>
      <c r="E23" s="157">
        <v>52.94</v>
      </c>
      <c r="F23" s="158" t="s">
        <v>168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169</v>
      </c>
      <c r="Q23" s="157"/>
      <c r="R23" s="157"/>
      <c r="S23" s="157"/>
      <c r="T23" s="161"/>
      <c r="U23" s="161"/>
      <c r="V23" s="161" t="s">
        <v>97</v>
      </c>
      <c r="W23" s="162"/>
      <c r="X23" s="155" t="s">
        <v>1408</v>
      </c>
      <c r="Y23" s="155" t="s">
        <v>190</v>
      </c>
      <c r="Z23" s="158" t="s">
        <v>178</v>
      </c>
      <c r="AA23" s="158"/>
      <c r="AB23" s="158"/>
      <c r="AC23" s="158"/>
      <c r="AD23" s="158"/>
      <c r="AE23" s="158"/>
      <c r="AF23" s="158"/>
      <c r="AG23" s="158"/>
      <c r="AH23" s="158"/>
      <c r="AI23" s="163"/>
      <c r="AJ23" s="11" t="s">
        <v>171</v>
      </c>
      <c r="AK23" s="11" t="s">
        <v>172</v>
      </c>
    </row>
    <row r="24" spans="1:35" ht="9.75">
      <c r="A24" s="153"/>
      <c r="B24" s="154"/>
      <c r="C24" s="155"/>
      <c r="D24" s="165" t="s">
        <v>195</v>
      </c>
      <c r="E24" s="159"/>
      <c r="F24" s="158"/>
      <c r="G24" s="159"/>
      <c r="H24" s="159"/>
      <c r="I24" s="159"/>
      <c r="J24" s="159"/>
      <c r="K24" s="160"/>
      <c r="L24" s="160"/>
      <c r="M24" s="157"/>
      <c r="N24" s="157"/>
      <c r="O24" s="158"/>
      <c r="P24" s="158"/>
      <c r="Q24" s="157"/>
      <c r="R24" s="157"/>
      <c r="S24" s="157"/>
      <c r="T24" s="161"/>
      <c r="U24" s="161"/>
      <c r="V24" s="161"/>
      <c r="W24" s="162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63"/>
    </row>
    <row r="25" spans="1:35" ht="9.75">
      <c r="A25" s="153"/>
      <c r="B25" s="154"/>
      <c r="C25" s="155"/>
      <c r="D25" s="156" t="s">
        <v>196</v>
      </c>
      <c r="E25" s="157"/>
      <c r="F25" s="158"/>
      <c r="G25" s="159"/>
      <c r="H25" s="159"/>
      <c r="I25" s="159"/>
      <c r="J25" s="159"/>
      <c r="K25" s="160"/>
      <c r="L25" s="160"/>
      <c r="M25" s="157"/>
      <c r="N25" s="157"/>
      <c r="O25" s="158"/>
      <c r="P25" s="158"/>
      <c r="Q25" s="157"/>
      <c r="R25" s="157"/>
      <c r="S25" s="157"/>
      <c r="T25" s="161"/>
      <c r="U25" s="161"/>
      <c r="V25" s="161"/>
      <c r="W25" s="162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63"/>
    </row>
    <row r="26" spans="1:37" ht="9.75">
      <c r="A26" s="153">
        <v>11</v>
      </c>
      <c r="B26" s="154" t="s">
        <v>165</v>
      </c>
      <c r="C26" s="155" t="s">
        <v>212</v>
      </c>
      <c r="D26" s="164" t="s">
        <v>213</v>
      </c>
      <c r="E26" s="157">
        <v>205</v>
      </c>
      <c r="F26" s="158" t="s">
        <v>214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200</v>
      </c>
      <c r="Q26" s="157"/>
      <c r="R26" s="157"/>
      <c r="S26" s="157"/>
      <c r="T26" s="161"/>
      <c r="U26" s="161"/>
      <c r="V26" s="161" t="s">
        <v>97</v>
      </c>
      <c r="W26" s="162"/>
      <c r="X26" s="155" t="s">
        <v>1409</v>
      </c>
      <c r="Y26" s="155" t="s">
        <v>212</v>
      </c>
      <c r="Z26" s="158" t="s">
        <v>170</v>
      </c>
      <c r="AA26" s="158"/>
      <c r="AB26" s="158"/>
      <c r="AC26" s="158"/>
      <c r="AD26" s="158"/>
      <c r="AE26" s="158"/>
      <c r="AF26" s="158"/>
      <c r="AG26" s="158"/>
      <c r="AH26" s="158"/>
      <c r="AI26" s="163"/>
      <c r="AJ26" s="11" t="s">
        <v>171</v>
      </c>
      <c r="AK26" s="11" t="s">
        <v>172</v>
      </c>
    </row>
    <row r="27" spans="1:37" ht="9.75">
      <c r="A27" s="153">
        <v>12</v>
      </c>
      <c r="B27" s="154" t="s">
        <v>197</v>
      </c>
      <c r="C27" s="155" t="s">
        <v>1410</v>
      </c>
      <c r="D27" s="164" t="s">
        <v>1411</v>
      </c>
      <c r="E27" s="157">
        <v>191</v>
      </c>
      <c r="F27" s="158" t="s">
        <v>214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200</v>
      </c>
      <c r="Q27" s="157"/>
      <c r="R27" s="157"/>
      <c r="S27" s="157"/>
      <c r="T27" s="161"/>
      <c r="U27" s="161"/>
      <c r="V27" s="161" t="s">
        <v>97</v>
      </c>
      <c r="W27" s="162"/>
      <c r="X27" s="155" t="s">
        <v>1412</v>
      </c>
      <c r="Y27" s="155" t="s">
        <v>1410</v>
      </c>
      <c r="Z27" s="158" t="s">
        <v>206</v>
      </c>
      <c r="AA27" s="158"/>
      <c r="AB27" s="158"/>
      <c r="AC27" s="158"/>
      <c r="AD27" s="158"/>
      <c r="AE27" s="158"/>
      <c r="AF27" s="158"/>
      <c r="AG27" s="158"/>
      <c r="AH27" s="158"/>
      <c r="AI27" s="163"/>
      <c r="AJ27" s="11" t="s">
        <v>171</v>
      </c>
      <c r="AK27" s="11" t="s">
        <v>172</v>
      </c>
    </row>
    <row r="28" spans="1:37" ht="9.75">
      <c r="A28" s="153">
        <v>13</v>
      </c>
      <c r="B28" s="154" t="s">
        <v>274</v>
      </c>
      <c r="C28" s="155" t="s">
        <v>1413</v>
      </c>
      <c r="D28" s="164" t="s">
        <v>1414</v>
      </c>
      <c r="E28" s="157">
        <v>200.55</v>
      </c>
      <c r="F28" s="158" t="s">
        <v>214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200</v>
      </c>
      <c r="Q28" s="157"/>
      <c r="R28" s="157"/>
      <c r="S28" s="157"/>
      <c r="T28" s="161"/>
      <c r="U28" s="161"/>
      <c r="V28" s="161" t="s">
        <v>90</v>
      </c>
      <c r="W28" s="162"/>
      <c r="X28" s="155" t="s">
        <v>1413</v>
      </c>
      <c r="Y28" s="155" t="s">
        <v>1413</v>
      </c>
      <c r="Z28" s="158" t="s">
        <v>367</v>
      </c>
      <c r="AA28" s="158" t="s">
        <v>279</v>
      </c>
      <c r="AB28" s="158"/>
      <c r="AC28" s="158"/>
      <c r="AD28" s="158"/>
      <c r="AE28" s="158"/>
      <c r="AF28" s="158"/>
      <c r="AG28" s="158"/>
      <c r="AH28" s="158"/>
      <c r="AI28" s="163"/>
      <c r="AJ28" s="11" t="s">
        <v>280</v>
      </c>
      <c r="AK28" s="11" t="s">
        <v>172</v>
      </c>
    </row>
    <row r="29" spans="1:35" ht="9.75">
      <c r="A29" s="153"/>
      <c r="B29" s="154"/>
      <c r="C29" s="155"/>
      <c r="D29" s="165" t="s">
        <v>238</v>
      </c>
      <c r="E29" s="159"/>
      <c r="F29" s="158"/>
      <c r="G29" s="159"/>
      <c r="H29" s="159"/>
      <c r="I29" s="159"/>
      <c r="J29" s="159"/>
      <c r="K29" s="160"/>
      <c r="L29" s="160"/>
      <c r="M29" s="157"/>
      <c r="N29" s="157"/>
      <c r="O29" s="158"/>
      <c r="P29" s="158"/>
      <c r="Q29" s="157"/>
      <c r="R29" s="157"/>
      <c r="S29" s="157"/>
      <c r="T29" s="161"/>
      <c r="U29" s="161"/>
      <c r="V29" s="161"/>
      <c r="W29" s="162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63"/>
    </row>
    <row r="30" spans="1:35" ht="9.75">
      <c r="A30" s="153"/>
      <c r="B30" s="154"/>
      <c r="C30" s="155"/>
      <c r="D30" s="156" t="s">
        <v>239</v>
      </c>
      <c r="E30" s="157"/>
      <c r="F30" s="158"/>
      <c r="G30" s="159"/>
      <c r="H30" s="159"/>
      <c r="I30" s="159"/>
      <c r="J30" s="159"/>
      <c r="K30" s="160"/>
      <c r="L30" s="160"/>
      <c r="M30" s="157"/>
      <c r="N30" s="157"/>
      <c r="O30" s="158"/>
      <c r="P30" s="158"/>
      <c r="Q30" s="157"/>
      <c r="R30" s="157"/>
      <c r="S30" s="157"/>
      <c r="T30" s="161"/>
      <c r="U30" s="161"/>
      <c r="V30" s="161"/>
      <c r="W30" s="162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3"/>
    </row>
    <row r="31" spans="1:37" ht="20.25">
      <c r="A31" s="153">
        <v>14</v>
      </c>
      <c r="B31" s="154" t="s">
        <v>1120</v>
      </c>
      <c r="C31" s="155" t="s">
        <v>1415</v>
      </c>
      <c r="D31" s="164" t="s">
        <v>1416</v>
      </c>
      <c r="E31" s="157">
        <v>1.65</v>
      </c>
      <c r="F31" s="158" t="s">
        <v>204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242</v>
      </c>
      <c r="Q31" s="157"/>
      <c r="R31" s="157"/>
      <c r="S31" s="157"/>
      <c r="T31" s="161"/>
      <c r="U31" s="161"/>
      <c r="V31" s="161" t="s">
        <v>97</v>
      </c>
      <c r="W31" s="162"/>
      <c r="X31" s="155" t="s">
        <v>1417</v>
      </c>
      <c r="Y31" s="155" t="s">
        <v>1415</v>
      </c>
      <c r="Z31" s="158" t="s">
        <v>243</v>
      </c>
      <c r="AA31" s="158"/>
      <c r="AB31" s="158"/>
      <c r="AC31" s="158"/>
      <c r="AD31" s="158"/>
      <c r="AE31" s="158"/>
      <c r="AF31" s="158"/>
      <c r="AG31" s="158"/>
      <c r="AH31" s="158"/>
      <c r="AI31" s="163"/>
      <c r="AJ31" s="11" t="s">
        <v>171</v>
      </c>
      <c r="AK31" s="11" t="s">
        <v>172</v>
      </c>
    </row>
    <row r="32" spans="1:37" ht="9.75">
      <c r="A32" s="153">
        <v>15</v>
      </c>
      <c r="B32" s="154" t="s">
        <v>274</v>
      </c>
      <c r="C32" s="155" t="s">
        <v>1418</v>
      </c>
      <c r="D32" s="164" t="s">
        <v>1419</v>
      </c>
      <c r="E32" s="157">
        <v>10</v>
      </c>
      <c r="F32" s="158" t="s">
        <v>246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242</v>
      </c>
      <c r="Q32" s="157"/>
      <c r="R32" s="157"/>
      <c r="S32" s="157"/>
      <c r="T32" s="161"/>
      <c r="U32" s="161"/>
      <c r="V32" s="161" t="s">
        <v>90</v>
      </c>
      <c r="W32" s="162"/>
      <c r="X32" s="155" t="s">
        <v>1418</v>
      </c>
      <c r="Y32" s="155" t="s">
        <v>1418</v>
      </c>
      <c r="Z32" s="158" t="s">
        <v>284</v>
      </c>
      <c r="AA32" s="158" t="s">
        <v>279</v>
      </c>
      <c r="AB32" s="158"/>
      <c r="AC32" s="158"/>
      <c r="AD32" s="158"/>
      <c r="AE32" s="158"/>
      <c r="AF32" s="158"/>
      <c r="AG32" s="158"/>
      <c r="AH32" s="158"/>
      <c r="AI32" s="163"/>
      <c r="AJ32" s="11" t="s">
        <v>280</v>
      </c>
      <c r="AK32" s="11" t="s">
        <v>172</v>
      </c>
    </row>
    <row r="33" spans="1:35" ht="9.75">
      <c r="A33" s="153"/>
      <c r="B33" s="154"/>
      <c r="C33" s="155"/>
      <c r="D33" s="165" t="s">
        <v>265</v>
      </c>
      <c r="E33" s="159"/>
      <c r="F33" s="158"/>
      <c r="G33" s="159"/>
      <c r="H33" s="159"/>
      <c r="I33" s="159"/>
      <c r="J33" s="159"/>
      <c r="K33" s="160"/>
      <c r="L33" s="160"/>
      <c r="M33" s="157"/>
      <c r="N33" s="157"/>
      <c r="O33" s="158"/>
      <c r="P33" s="158"/>
      <c r="Q33" s="157"/>
      <c r="R33" s="157"/>
      <c r="S33" s="157"/>
      <c r="T33" s="161"/>
      <c r="U33" s="161"/>
      <c r="V33" s="161"/>
      <c r="W33" s="162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63"/>
    </row>
    <row r="34" spans="1:35" ht="9.75">
      <c r="A34" s="153"/>
      <c r="B34" s="154"/>
      <c r="C34" s="155"/>
      <c r="D34" s="156" t="s">
        <v>266</v>
      </c>
      <c r="E34" s="157"/>
      <c r="F34" s="158"/>
      <c r="G34" s="159"/>
      <c r="H34" s="159"/>
      <c r="I34" s="159"/>
      <c r="J34" s="159"/>
      <c r="K34" s="160"/>
      <c r="L34" s="160"/>
      <c r="M34" s="157"/>
      <c r="N34" s="157"/>
      <c r="O34" s="158"/>
      <c r="P34" s="158"/>
      <c r="Q34" s="157"/>
      <c r="R34" s="157"/>
      <c r="S34" s="157"/>
      <c r="T34" s="161"/>
      <c r="U34" s="161"/>
      <c r="V34" s="161"/>
      <c r="W34" s="162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3"/>
    </row>
    <row r="35" spans="1:37" ht="20.25">
      <c r="A35" s="153">
        <v>16</v>
      </c>
      <c r="B35" s="154" t="s">
        <v>1420</v>
      </c>
      <c r="C35" s="155" t="s">
        <v>1421</v>
      </c>
      <c r="D35" s="164" t="s">
        <v>1422</v>
      </c>
      <c r="E35" s="157">
        <v>28.5</v>
      </c>
      <c r="F35" s="158" t="s">
        <v>204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270</v>
      </c>
      <c r="Q35" s="157"/>
      <c r="R35" s="157"/>
      <c r="S35" s="157"/>
      <c r="T35" s="161"/>
      <c r="U35" s="161"/>
      <c r="V35" s="161" t="s">
        <v>97</v>
      </c>
      <c r="W35" s="162"/>
      <c r="X35" s="155" t="s">
        <v>1423</v>
      </c>
      <c r="Y35" s="155" t="s">
        <v>1421</v>
      </c>
      <c r="Z35" s="158" t="s">
        <v>1424</v>
      </c>
      <c r="AA35" s="158"/>
      <c r="AB35" s="158"/>
      <c r="AC35" s="158"/>
      <c r="AD35" s="158"/>
      <c r="AE35" s="158"/>
      <c r="AF35" s="158"/>
      <c r="AG35" s="158"/>
      <c r="AH35" s="158"/>
      <c r="AI35" s="163"/>
      <c r="AJ35" s="11" t="s">
        <v>171</v>
      </c>
      <c r="AK35" s="11" t="s">
        <v>172</v>
      </c>
    </row>
    <row r="36" spans="1:35" ht="9.75">
      <c r="A36" s="153"/>
      <c r="B36" s="154"/>
      <c r="C36" s="155"/>
      <c r="D36" s="165" t="s">
        <v>303</v>
      </c>
      <c r="E36" s="159"/>
      <c r="F36" s="158"/>
      <c r="G36" s="159"/>
      <c r="H36" s="159"/>
      <c r="I36" s="159"/>
      <c r="J36" s="159"/>
      <c r="K36" s="160"/>
      <c r="L36" s="160"/>
      <c r="M36" s="157"/>
      <c r="N36" s="157"/>
      <c r="O36" s="158"/>
      <c r="P36" s="158"/>
      <c r="Q36" s="157"/>
      <c r="R36" s="157"/>
      <c r="S36" s="157"/>
      <c r="T36" s="161"/>
      <c r="U36" s="161"/>
      <c r="V36" s="161"/>
      <c r="W36" s="162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63"/>
    </row>
    <row r="37" spans="1:35" ht="9.75">
      <c r="A37" s="153"/>
      <c r="B37" s="154"/>
      <c r="C37" s="155"/>
      <c r="D37" s="156" t="s">
        <v>1245</v>
      </c>
      <c r="E37" s="157"/>
      <c r="F37" s="158"/>
      <c r="G37" s="159"/>
      <c r="H37" s="159"/>
      <c r="I37" s="159"/>
      <c r="J37" s="159"/>
      <c r="K37" s="160"/>
      <c r="L37" s="160"/>
      <c r="M37" s="157"/>
      <c r="N37" s="157"/>
      <c r="O37" s="158"/>
      <c r="P37" s="158"/>
      <c r="Q37" s="157"/>
      <c r="R37" s="157"/>
      <c r="S37" s="157"/>
      <c r="T37" s="161"/>
      <c r="U37" s="161"/>
      <c r="V37" s="161"/>
      <c r="W37" s="162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63"/>
    </row>
    <row r="38" spans="1:37" ht="9.75">
      <c r="A38" s="153">
        <v>17</v>
      </c>
      <c r="B38" s="154" t="s">
        <v>1099</v>
      </c>
      <c r="C38" s="155" t="s">
        <v>1425</v>
      </c>
      <c r="D38" s="164" t="s">
        <v>1426</v>
      </c>
      <c r="E38" s="157">
        <v>191</v>
      </c>
      <c r="F38" s="158" t="s">
        <v>214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1248</v>
      </c>
      <c r="Q38" s="157"/>
      <c r="R38" s="157"/>
      <c r="S38" s="157"/>
      <c r="T38" s="161"/>
      <c r="U38" s="161"/>
      <c r="V38" s="161" t="s">
        <v>97</v>
      </c>
      <c r="W38" s="162"/>
      <c r="X38" s="155" t="s">
        <v>1427</v>
      </c>
      <c r="Y38" s="155" t="s">
        <v>1425</v>
      </c>
      <c r="Z38" s="158" t="s">
        <v>1428</v>
      </c>
      <c r="AA38" s="158"/>
      <c r="AB38" s="158"/>
      <c r="AC38" s="158"/>
      <c r="AD38" s="158"/>
      <c r="AE38" s="158"/>
      <c r="AF38" s="158"/>
      <c r="AG38" s="158"/>
      <c r="AH38" s="158"/>
      <c r="AI38" s="163"/>
      <c r="AJ38" s="11" t="s">
        <v>171</v>
      </c>
      <c r="AK38" s="11" t="s">
        <v>172</v>
      </c>
    </row>
    <row r="39" spans="1:37" ht="9.75">
      <c r="A39" s="153">
        <v>18</v>
      </c>
      <c r="B39" s="154" t="s">
        <v>1099</v>
      </c>
      <c r="C39" s="155" t="s">
        <v>1429</v>
      </c>
      <c r="D39" s="164" t="s">
        <v>1430</v>
      </c>
      <c r="E39" s="157">
        <v>14</v>
      </c>
      <c r="F39" s="158" t="s">
        <v>214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1248</v>
      </c>
      <c r="Q39" s="157"/>
      <c r="R39" s="157"/>
      <c r="S39" s="157"/>
      <c r="T39" s="161"/>
      <c r="U39" s="161"/>
      <c r="V39" s="161" t="s">
        <v>97</v>
      </c>
      <c r="W39" s="162"/>
      <c r="X39" s="155" t="s">
        <v>1431</v>
      </c>
      <c r="Y39" s="155" t="s">
        <v>1429</v>
      </c>
      <c r="Z39" s="158" t="s">
        <v>1428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171</v>
      </c>
      <c r="AK39" s="11" t="s">
        <v>172</v>
      </c>
    </row>
    <row r="40" spans="1:37" ht="9.75">
      <c r="A40" s="153">
        <v>19</v>
      </c>
      <c r="B40" s="154" t="s">
        <v>1099</v>
      </c>
      <c r="C40" s="155" t="s">
        <v>1432</v>
      </c>
      <c r="D40" s="164" t="s">
        <v>1433</v>
      </c>
      <c r="E40" s="157">
        <v>191</v>
      </c>
      <c r="F40" s="158" t="s">
        <v>214</v>
      </c>
      <c r="G40" s="159"/>
      <c r="H40" s="159"/>
      <c r="I40" s="159"/>
      <c r="J40" s="159"/>
      <c r="K40" s="160"/>
      <c r="L40" s="160"/>
      <c r="M40" s="157"/>
      <c r="N40" s="157"/>
      <c r="O40" s="158"/>
      <c r="P40" s="158" t="s">
        <v>1248</v>
      </c>
      <c r="Q40" s="157"/>
      <c r="R40" s="157"/>
      <c r="S40" s="157"/>
      <c r="T40" s="161"/>
      <c r="U40" s="161"/>
      <c r="V40" s="161" t="s">
        <v>97</v>
      </c>
      <c r="W40" s="162"/>
      <c r="X40" s="155" t="s">
        <v>1434</v>
      </c>
      <c r="Y40" s="155" t="s">
        <v>1432</v>
      </c>
      <c r="Z40" s="158" t="s">
        <v>1428</v>
      </c>
      <c r="AA40" s="158"/>
      <c r="AB40" s="158"/>
      <c r="AC40" s="158"/>
      <c r="AD40" s="158"/>
      <c r="AE40" s="158"/>
      <c r="AF40" s="158"/>
      <c r="AG40" s="158"/>
      <c r="AH40" s="158"/>
      <c r="AI40" s="163"/>
      <c r="AJ40" s="11" t="s">
        <v>171</v>
      </c>
      <c r="AK40" s="11" t="s">
        <v>172</v>
      </c>
    </row>
    <row r="41" spans="1:37" ht="20.25">
      <c r="A41" s="153">
        <v>20</v>
      </c>
      <c r="B41" s="154" t="s">
        <v>1099</v>
      </c>
      <c r="C41" s="155" t="s">
        <v>1435</v>
      </c>
      <c r="D41" s="164" t="s">
        <v>1436</v>
      </c>
      <c r="E41" s="157">
        <v>14</v>
      </c>
      <c r="F41" s="158" t="s">
        <v>214</v>
      </c>
      <c r="G41" s="159"/>
      <c r="H41" s="159"/>
      <c r="I41" s="159"/>
      <c r="J41" s="159"/>
      <c r="K41" s="160"/>
      <c r="L41" s="160"/>
      <c r="M41" s="157"/>
      <c r="N41" s="157"/>
      <c r="O41" s="158"/>
      <c r="P41" s="158" t="s">
        <v>1248</v>
      </c>
      <c r="Q41" s="157"/>
      <c r="R41" s="157"/>
      <c r="S41" s="157"/>
      <c r="T41" s="161"/>
      <c r="U41" s="161"/>
      <c r="V41" s="161" t="s">
        <v>97</v>
      </c>
      <c r="W41" s="162"/>
      <c r="X41" s="155" t="s">
        <v>1437</v>
      </c>
      <c r="Y41" s="155" t="s">
        <v>1435</v>
      </c>
      <c r="Z41" s="158" t="s">
        <v>1428</v>
      </c>
      <c r="AA41" s="158"/>
      <c r="AB41" s="158"/>
      <c r="AC41" s="158"/>
      <c r="AD41" s="158"/>
      <c r="AE41" s="158"/>
      <c r="AF41" s="158"/>
      <c r="AG41" s="158"/>
      <c r="AH41" s="158"/>
      <c r="AI41" s="163"/>
      <c r="AJ41" s="11" t="s">
        <v>171</v>
      </c>
      <c r="AK41" s="11" t="s">
        <v>172</v>
      </c>
    </row>
    <row r="42" spans="1:37" ht="9.75">
      <c r="A42" s="153">
        <v>21</v>
      </c>
      <c r="B42" s="154" t="s">
        <v>173</v>
      </c>
      <c r="C42" s="155" t="s">
        <v>1255</v>
      </c>
      <c r="D42" s="164" t="s">
        <v>1438</v>
      </c>
      <c r="E42" s="157">
        <v>21</v>
      </c>
      <c r="F42" s="158" t="s">
        <v>214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1248</v>
      </c>
      <c r="Q42" s="157"/>
      <c r="R42" s="157"/>
      <c r="S42" s="157"/>
      <c r="T42" s="161"/>
      <c r="U42" s="161"/>
      <c r="V42" s="161" t="s">
        <v>97</v>
      </c>
      <c r="W42" s="162"/>
      <c r="X42" s="155" t="s">
        <v>1439</v>
      </c>
      <c r="Y42" s="155" t="s">
        <v>1255</v>
      </c>
      <c r="Z42" s="158" t="s">
        <v>1111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171</v>
      </c>
      <c r="AK42" s="11" t="s">
        <v>172</v>
      </c>
    </row>
    <row r="43" spans="1:37" ht="9.75">
      <c r="A43" s="153">
        <v>22</v>
      </c>
      <c r="B43" s="154" t="s">
        <v>1099</v>
      </c>
      <c r="C43" s="155" t="s">
        <v>1440</v>
      </c>
      <c r="D43" s="164" t="s">
        <v>1441</v>
      </c>
      <c r="E43" s="157">
        <v>14</v>
      </c>
      <c r="F43" s="158" t="s">
        <v>214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1248</v>
      </c>
      <c r="Q43" s="157"/>
      <c r="R43" s="157"/>
      <c r="S43" s="157"/>
      <c r="T43" s="161"/>
      <c r="U43" s="161"/>
      <c r="V43" s="161" t="s">
        <v>97</v>
      </c>
      <c r="W43" s="162"/>
      <c r="X43" s="155" t="s">
        <v>1439</v>
      </c>
      <c r="Y43" s="155" t="s">
        <v>1440</v>
      </c>
      <c r="Z43" s="158" t="s">
        <v>1111</v>
      </c>
      <c r="AA43" s="158"/>
      <c r="AB43" s="158"/>
      <c r="AC43" s="158"/>
      <c r="AD43" s="158"/>
      <c r="AE43" s="158"/>
      <c r="AF43" s="158"/>
      <c r="AG43" s="158"/>
      <c r="AH43" s="158"/>
      <c r="AI43" s="163"/>
      <c r="AJ43" s="11" t="s">
        <v>171</v>
      </c>
      <c r="AK43" s="11" t="s">
        <v>172</v>
      </c>
    </row>
    <row r="44" spans="1:37" ht="20.25">
      <c r="A44" s="153">
        <v>23</v>
      </c>
      <c r="B44" s="154" t="s">
        <v>1099</v>
      </c>
      <c r="C44" s="155" t="s">
        <v>1442</v>
      </c>
      <c r="D44" s="164" t="s">
        <v>1443</v>
      </c>
      <c r="E44" s="157">
        <v>21</v>
      </c>
      <c r="F44" s="158" t="s">
        <v>214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1248</v>
      </c>
      <c r="Q44" s="157"/>
      <c r="R44" s="157"/>
      <c r="S44" s="157"/>
      <c r="T44" s="161"/>
      <c r="U44" s="161"/>
      <c r="V44" s="161" t="s">
        <v>97</v>
      </c>
      <c r="W44" s="162"/>
      <c r="X44" s="155" t="s">
        <v>1444</v>
      </c>
      <c r="Y44" s="155" t="s">
        <v>1442</v>
      </c>
      <c r="Z44" s="158" t="s">
        <v>1111</v>
      </c>
      <c r="AA44" s="158"/>
      <c r="AB44" s="158"/>
      <c r="AC44" s="158"/>
      <c r="AD44" s="158"/>
      <c r="AE44" s="158"/>
      <c r="AF44" s="158"/>
      <c r="AG44" s="158"/>
      <c r="AH44" s="158"/>
      <c r="AI44" s="163"/>
      <c r="AJ44" s="11" t="s">
        <v>171</v>
      </c>
      <c r="AK44" s="11" t="s">
        <v>172</v>
      </c>
    </row>
    <row r="45" spans="1:37" ht="9.75">
      <c r="A45" s="153">
        <v>24</v>
      </c>
      <c r="B45" s="154" t="s">
        <v>1099</v>
      </c>
      <c r="C45" s="155" t="s">
        <v>1445</v>
      </c>
      <c r="D45" s="164" t="s">
        <v>1446</v>
      </c>
      <c r="E45" s="157">
        <v>14</v>
      </c>
      <c r="F45" s="158" t="s">
        <v>214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1248</v>
      </c>
      <c r="Q45" s="157"/>
      <c r="R45" s="157"/>
      <c r="S45" s="157"/>
      <c r="T45" s="161"/>
      <c r="U45" s="161"/>
      <c r="V45" s="161" t="s">
        <v>97</v>
      </c>
      <c r="W45" s="162"/>
      <c r="X45" s="155" t="s">
        <v>1447</v>
      </c>
      <c r="Y45" s="155" t="s">
        <v>1445</v>
      </c>
      <c r="Z45" s="158" t="s">
        <v>1111</v>
      </c>
      <c r="AA45" s="158"/>
      <c r="AB45" s="158"/>
      <c r="AC45" s="158"/>
      <c r="AD45" s="158"/>
      <c r="AE45" s="158"/>
      <c r="AF45" s="158"/>
      <c r="AG45" s="158"/>
      <c r="AH45" s="158"/>
      <c r="AI45" s="163"/>
      <c r="AJ45" s="11" t="s">
        <v>171</v>
      </c>
      <c r="AK45" s="11" t="s">
        <v>172</v>
      </c>
    </row>
    <row r="46" spans="1:37" ht="20.25">
      <c r="A46" s="153">
        <v>25</v>
      </c>
      <c r="B46" s="154" t="s">
        <v>173</v>
      </c>
      <c r="C46" s="155" t="s">
        <v>1448</v>
      </c>
      <c r="D46" s="164" t="s">
        <v>1449</v>
      </c>
      <c r="E46" s="157">
        <v>299</v>
      </c>
      <c r="F46" s="158" t="s">
        <v>214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1248</v>
      </c>
      <c r="Q46" s="157"/>
      <c r="R46" s="157"/>
      <c r="S46" s="157"/>
      <c r="T46" s="161"/>
      <c r="U46" s="161"/>
      <c r="V46" s="161" t="s">
        <v>97</v>
      </c>
      <c r="W46" s="162"/>
      <c r="X46" s="155" t="s">
        <v>1450</v>
      </c>
      <c r="Y46" s="155" t="s">
        <v>1448</v>
      </c>
      <c r="Z46" s="158" t="s">
        <v>1111</v>
      </c>
      <c r="AA46" s="158"/>
      <c r="AB46" s="158"/>
      <c r="AC46" s="158"/>
      <c r="AD46" s="158"/>
      <c r="AE46" s="158"/>
      <c r="AF46" s="158"/>
      <c r="AG46" s="158"/>
      <c r="AH46" s="158"/>
      <c r="AI46" s="163"/>
      <c r="AJ46" s="11" t="s">
        <v>171</v>
      </c>
      <c r="AK46" s="11" t="s">
        <v>172</v>
      </c>
    </row>
    <row r="47" spans="1:37" ht="9.75">
      <c r="A47" s="153">
        <v>26</v>
      </c>
      <c r="B47" s="154" t="s">
        <v>274</v>
      </c>
      <c r="C47" s="155" t="s">
        <v>1451</v>
      </c>
      <c r="D47" s="164" t="s">
        <v>1452</v>
      </c>
      <c r="E47" s="157">
        <v>194.82</v>
      </c>
      <c r="F47" s="158" t="s">
        <v>214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1248</v>
      </c>
      <c r="Q47" s="157"/>
      <c r="R47" s="157"/>
      <c r="S47" s="157"/>
      <c r="T47" s="161"/>
      <c r="U47" s="161"/>
      <c r="V47" s="161" t="s">
        <v>90</v>
      </c>
      <c r="W47" s="162"/>
      <c r="X47" s="155" t="s">
        <v>1453</v>
      </c>
      <c r="Y47" s="155" t="s">
        <v>1451</v>
      </c>
      <c r="Z47" s="158" t="s">
        <v>284</v>
      </c>
      <c r="AA47" s="158" t="s">
        <v>279</v>
      </c>
      <c r="AB47" s="158"/>
      <c r="AC47" s="158"/>
      <c r="AD47" s="158"/>
      <c r="AE47" s="158"/>
      <c r="AF47" s="158"/>
      <c r="AG47" s="158"/>
      <c r="AH47" s="158"/>
      <c r="AI47" s="163"/>
      <c r="AJ47" s="11" t="s">
        <v>280</v>
      </c>
      <c r="AK47" s="11" t="s">
        <v>172</v>
      </c>
    </row>
    <row r="48" spans="1:35" ht="9.75">
      <c r="A48" s="153"/>
      <c r="B48" s="154"/>
      <c r="C48" s="155"/>
      <c r="D48" s="165" t="s">
        <v>1259</v>
      </c>
      <c r="E48" s="159"/>
      <c r="F48" s="158"/>
      <c r="G48" s="159"/>
      <c r="H48" s="159"/>
      <c r="I48" s="159"/>
      <c r="J48" s="159"/>
      <c r="K48" s="160"/>
      <c r="L48" s="160"/>
      <c r="M48" s="157"/>
      <c r="N48" s="157"/>
      <c r="O48" s="158"/>
      <c r="P48" s="158"/>
      <c r="Q48" s="157"/>
      <c r="R48" s="157"/>
      <c r="S48" s="157"/>
      <c r="T48" s="161"/>
      <c r="U48" s="161"/>
      <c r="V48" s="161"/>
      <c r="W48" s="162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63"/>
    </row>
    <row r="49" spans="1:35" ht="9.75">
      <c r="A49" s="153"/>
      <c r="B49" s="154"/>
      <c r="C49" s="155"/>
      <c r="D49" s="156" t="s">
        <v>335</v>
      </c>
      <c r="E49" s="157"/>
      <c r="F49" s="158"/>
      <c r="G49" s="159"/>
      <c r="H49" s="159"/>
      <c r="I49" s="159"/>
      <c r="J49" s="159"/>
      <c r="K49" s="160"/>
      <c r="L49" s="160"/>
      <c r="M49" s="157"/>
      <c r="N49" s="157"/>
      <c r="O49" s="158"/>
      <c r="P49" s="158"/>
      <c r="Q49" s="157"/>
      <c r="R49" s="157"/>
      <c r="S49" s="157"/>
      <c r="T49" s="161"/>
      <c r="U49" s="161"/>
      <c r="V49" s="161"/>
      <c r="W49" s="162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63"/>
    </row>
    <row r="50" spans="1:37" ht="20.25">
      <c r="A50" s="153">
        <v>27</v>
      </c>
      <c r="B50" s="154" t="s">
        <v>1099</v>
      </c>
      <c r="C50" s="155" t="s">
        <v>1454</v>
      </c>
      <c r="D50" s="164" t="s">
        <v>1455</v>
      </c>
      <c r="E50" s="157">
        <v>10.5</v>
      </c>
      <c r="F50" s="158" t="s">
        <v>204</v>
      </c>
      <c r="G50" s="159"/>
      <c r="H50" s="159"/>
      <c r="I50" s="159"/>
      <c r="J50" s="159"/>
      <c r="K50" s="160"/>
      <c r="L50" s="160"/>
      <c r="M50" s="157"/>
      <c r="N50" s="157"/>
      <c r="O50" s="158"/>
      <c r="P50" s="158" t="s">
        <v>338</v>
      </c>
      <c r="Q50" s="157"/>
      <c r="R50" s="157"/>
      <c r="S50" s="157"/>
      <c r="T50" s="161"/>
      <c r="U50" s="161"/>
      <c r="V50" s="161" t="s">
        <v>97</v>
      </c>
      <c r="W50" s="162"/>
      <c r="X50" s="155" t="s">
        <v>1456</v>
      </c>
      <c r="Y50" s="155" t="s">
        <v>1454</v>
      </c>
      <c r="Z50" s="158" t="s">
        <v>1111</v>
      </c>
      <c r="AA50" s="158"/>
      <c r="AB50" s="158"/>
      <c r="AC50" s="158"/>
      <c r="AD50" s="158"/>
      <c r="AE50" s="158"/>
      <c r="AF50" s="158"/>
      <c r="AG50" s="158"/>
      <c r="AH50" s="158"/>
      <c r="AI50" s="163"/>
      <c r="AJ50" s="11" t="s">
        <v>171</v>
      </c>
      <c r="AK50" s="11" t="s">
        <v>172</v>
      </c>
    </row>
    <row r="51" spans="1:37" ht="9.75">
      <c r="A51" s="153">
        <v>28</v>
      </c>
      <c r="B51" s="154" t="s">
        <v>274</v>
      </c>
      <c r="C51" s="155" t="s">
        <v>1457</v>
      </c>
      <c r="D51" s="164" t="s">
        <v>1458</v>
      </c>
      <c r="E51" s="157">
        <v>1</v>
      </c>
      <c r="F51" s="158" t="s">
        <v>246</v>
      </c>
      <c r="G51" s="159"/>
      <c r="H51" s="159"/>
      <c r="I51" s="159"/>
      <c r="J51" s="159"/>
      <c r="K51" s="160"/>
      <c r="L51" s="160"/>
      <c r="M51" s="157"/>
      <c r="N51" s="157"/>
      <c r="O51" s="158"/>
      <c r="P51" s="158" t="s">
        <v>338</v>
      </c>
      <c r="Q51" s="157"/>
      <c r="R51" s="157"/>
      <c r="S51" s="157"/>
      <c r="T51" s="161"/>
      <c r="U51" s="161"/>
      <c r="V51" s="161" t="s">
        <v>90</v>
      </c>
      <c r="W51" s="162"/>
      <c r="X51" s="155" t="s">
        <v>1459</v>
      </c>
      <c r="Y51" s="155" t="s">
        <v>1457</v>
      </c>
      <c r="Z51" s="158" t="s">
        <v>1460</v>
      </c>
      <c r="AA51" s="158" t="s">
        <v>279</v>
      </c>
      <c r="AB51" s="158"/>
      <c r="AC51" s="158"/>
      <c r="AD51" s="158"/>
      <c r="AE51" s="158"/>
      <c r="AF51" s="158"/>
      <c r="AG51" s="158"/>
      <c r="AH51" s="158"/>
      <c r="AI51" s="163"/>
      <c r="AJ51" s="11" t="s">
        <v>280</v>
      </c>
      <c r="AK51" s="11" t="s">
        <v>172</v>
      </c>
    </row>
    <row r="52" spans="1:37" ht="9.75">
      <c r="A52" s="153">
        <v>29</v>
      </c>
      <c r="B52" s="154" t="s">
        <v>274</v>
      </c>
      <c r="C52" s="155" t="s">
        <v>1461</v>
      </c>
      <c r="D52" s="164" t="s">
        <v>1462</v>
      </c>
      <c r="E52" s="157">
        <v>21</v>
      </c>
      <c r="F52" s="158" t="s">
        <v>246</v>
      </c>
      <c r="G52" s="159"/>
      <c r="H52" s="159"/>
      <c r="I52" s="159"/>
      <c r="J52" s="159"/>
      <c r="K52" s="160"/>
      <c r="L52" s="160"/>
      <c r="M52" s="157"/>
      <c r="N52" s="157"/>
      <c r="O52" s="158"/>
      <c r="P52" s="158" t="s">
        <v>338</v>
      </c>
      <c r="Q52" s="157"/>
      <c r="R52" s="157"/>
      <c r="S52" s="157"/>
      <c r="T52" s="161"/>
      <c r="U52" s="161"/>
      <c r="V52" s="161" t="s">
        <v>90</v>
      </c>
      <c r="W52" s="162"/>
      <c r="X52" s="155" t="s">
        <v>1463</v>
      </c>
      <c r="Y52" s="155" t="s">
        <v>1461</v>
      </c>
      <c r="Z52" s="158" t="s">
        <v>1460</v>
      </c>
      <c r="AA52" s="158" t="s">
        <v>279</v>
      </c>
      <c r="AB52" s="158"/>
      <c r="AC52" s="158"/>
      <c r="AD52" s="158"/>
      <c r="AE52" s="158"/>
      <c r="AF52" s="158"/>
      <c r="AG52" s="158"/>
      <c r="AH52" s="158"/>
      <c r="AI52" s="163"/>
      <c r="AJ52" s="11" t="s">
        <v>280</v>
      </c>
      <c r="AK52" s="11" t="s">
        <v>172</v>
      </c>
    </row>
    <row r="53" spans="1:37" ht="9.75">
      <c r="A53" s="153">
        <v>30</v>
      </c>
      <c r="B53" s="154" t="s">
        <v>274</v>
      </c>
      <c r="C53" s="155" t="s">
        <v>1464</v>
      </c>
      <c r="D53" s="164" t="s">
        <v>1465</v>
      </c>
      <c r="E53" s="157">
        <v>20</v>
      </c>
      <c r="F53" s="158" t="s">
        <v>246</v>
      </c>
      <c r="G53" s="159"/>
      <c r="H53" s="159"/>
      <c r="I53" s="159"/>
      <c r="J53" s="159"/>
      <c r="K53" s="160"/>
      <c r="L53" s="160"/>
      <c r="M53" s="157"/>
      <c r="N53" s="157"/>
      <c r="O53" s="158"/>
      <c r="P53" s="158" t="s">
        <v>338</v>
      </c>
      <c r="Q53" s="157"/>
      <c r="R53" s="157"/>
      <c r="S53" s="157"/>
      <c r="T53" s="161"/>
      <c r="U53" s="161"/>
      <c r="V53" s="161" t="s">
        <v>90</v>
      </c>
      <c r="W53" s="162"/>
      <c r="X53" s="155" t="s">
        <v>1466</v>
      </c>
      <c r="Y53" s="155" t="s">
        <v>1464</v>
      </c>
      <c r="Z53" s="158" t="s">
        <v>1460</v>
      </c>
      <c r="AA53" s="158" t="s">
        <v>279</v>
      </c>
      <c r="AB53" s="158"/>
      <c r="AC53" s="158"/>
      <c r="AD53" s="158"/>
      <c r="AE53" s="158"/>
      <c r="AF53" s="158"/>
      <c r="AG53" s="158"/>
      <c r="AH53" s="158"/>
      <c r="AI53" s="163"/>
      <c r="AJ53" s="11" t="s">
        <v>280</v>
      </c>
      <c r="AK53" s="11" t="s">
        <v>172</v>
      </c>
    </row>
    <row r="54" spans="1:37" ht="20.25">
      <c r="A54" s="153">
        <v>31</v>
      </c>
      <c r="B54" s="154" t="s">
        <v>1099</v>
      </c>
      <c r="C54" s="155" t="s">
        <v>1467</v>
      </c>
      <c r="D54" s="164" t="s">
        <v>1468</v>
      </c>
      <c r="E54" s="157">
        <v>31</v>
      </c>
      <c r="F54" s="158" t="s">
        <v>204</v>
      </c>
      <c r="G54" s="159"/>
      <c r="H54" s="159"/>
      <c r="I54" s="159"/>
      <c r="J54" s="159"/>
      <c r="K54" s="160"/>
      <c r="L54" s="160"/>
      <c r="M54" s="157"/>
      <c r="N54" s="157"/>
      <c r="O54" s="158"/>
      <c r="P54" s="158" t="s">
        <v>338</v>
      </c>
      <c r="Q54" s="157"/>
      <c r="R54" s="157"/>
      <c r="S54" s="157"/>
      <c r="T54" s="161"/>
      <c r="U54" s="161"/>
      <c r="V54" s="161" t="s">
        <v>97</v>
      </c>
      <c r="W54" s="162"/>
      <c r="X54" s="155" t="s">
        <v>1469</v>
      </c>
      <c r="Y54" s="155" t="s">
        <v>1467</v>
      </c>
      <c r="Z54" s="158" t="s">
        <v>1111</v>
      </c>
      <c r="AA54" s="158"/>
      <c r="AB54" s="158"/>
      <c r="AC54" s="158"/>
      <c r="AD54" s="158"/>
      <c r="AE54" s="158"/>
      <c r="AF54" s="158"/>
      <c r="AG54" s="158"/>
      <c r="AH54" s="158"/>
      <c r="AI54" s="163"/>
      <c r="AJ54" s="11" t="s">
        <v>171</v>
      </c>
      <c r="AK54" s="11" t="s">
        <v>172</v>
      </c>
    </row>
    <row r="55" spans="1:37" ht="20.25">
      <c r="A55" s="153">
        <v>32</v>
      </c>
      <c r="B55" s="154" t="s">
        <v>1099</v>
      </c>
      <c r="C55" s="155" t="s">
        <v>1470</v>
      </c>
      <c r="D55" s="164" t="s">
        <v>1471</v>
      </c>
      <c r="E55" s="157">
        <v>14.5</v>
      </c>
      <c r="F55" s="158" t="s">
        <v>204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338</v>
      </c>
      <c r="Q55" s="157"/>
      <c r="R55" s="157"/>
      <c r="S55" s="157"/>
      <c r="T55" s="161"/>
      <c r="U55" s="161"/>
      <c r="V55" s="161" t="s">
        <v>97</v>
      </c>
      <c r="W55" s="162"/>
      <c r="X55" s="155" t="s">
        <v>1472</v>
      </c>
      <c r="Y55" s="155" t="s">
        <v>1470</v>
      </c>
      <c r="Z55" s="158" t="s">
        <v>1111</v>
      </c>
      <c r="AA55" s="158"/>
      <c r="AB55" s="158"/>
      <c r="AC55" s="158"/>
      <c r="AD55" s="158"/>
      <c r="AE55" s="158"/>
      <c r="AF55" s="158"/>
      <c r="AG55" s="158"/>
      <c r="AH55" s="158"/>
      <c r="AI55" s="163"/>
      <c r="AJ55" s="11" t="s">
        <v>171</v>
      </c>
      <c r="AK55" s="11" t="s">
        <v>172</v>
      </c>
    </row>
    <row r="56" spans="1:37" ht="9.75">
      <c r="A56" s="153">
        <v>33</v>
      </c>
      <c r="B56" s="154" t="s">
        <v>274</v>
      </c>
      <c r="C56" s="155" t="s">
        <v>1473</v>
      </c>
      <c r="D56" s="164" t="s">
        <v>1474</v>
      </c>
      <c r="E56" s="157">
        <v>15</v>
      </c>
      <c r="F56" s="158" t="s">
        <v>246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338</v>
      </c>
      <c r="Q56" s="157"/>
      <c r="R56" s="157"/>
      <c r="S56" s="157"/>
      <c r="T56" s="161"/>
      <c r="U56" s="161"/>
      <c r="V56" s="161" t="s">
        <v>90</v>
      </c>
      <c r="W56" s="162"/>
      <c r="X56" s="155" t="s">
        <v>1473</v>
      </c>
      <c r="Y56" s="155" t="s">
        <v>1473</v>
      </c>
      <c r="Z56" s="158" t="s">
        <v>284</v>
      </c>
      <c r="AA56" s="158" t="s">
        <v>279</v>
      </c>
      <c r="AB56" s="158"/>
      <c r="AC56" s="158"/>
      <c r="AD56" s="158"/>
      <c r="AE56" s="158"/>
      <c r="AF56" s="158"/>
      <c r="AG56" s="158"/>
      <c r="AH56" s="158"/>
      <c r="AI56" s="163"/>
      <c r="AJ56" s="11" t="s">
        <v>280</v>
      </c>
      <c r="AK56" s="11" t="s">
        <v>172</v>
      </c>
    </row>
    <row r="57" spans="1:37" ht="9.75">
      <c r="A57" s="153">
        <v>34</v>
      </c>
      <c r="B57" s="154" t="s">
        <v>1132</v>
      </c>
      <c r="C57" s="155" t="s">
        <v>1153</v>
      </c>
      <c r="D57" s="164" t="s">
        <v>1154</v>
      </c>
      <c r="E57" s="157">
        <v>146.279</v>
      </c>
      <c r="F57" s="158" t="s">
        <v>237</v>
      </c>
      <c r="G57" s="159"/>
      <c r="H57" s="159"/>
      <c r="I57" s="159"/>
      <c r="J57" s="159"/>
      <c r="K57" s="160"/>
      <c r="L57" s="160"/>
      <c r="M57" s="157"/>
      <c r="N57" s="157"/>
      <c r="O57" s="158"/>
      <c r="P57" s="158" t="s">
        <v>338</v>
      </c>
      <c r="Q57" s="157"/>
      <c r="R57" s="157"/>
      <c r="S57" s="157"/>
      <c r="T57" s="161"/>
      <c r="U57" s="161"/>
      <c r="V57" s="161" t="s">
        <v>97</v>
      </c>
      <c r="W57" s="162"/>
      <c r="X57" s="155" t="s">
        <v>1475</v>
      </c>
      <c r="Y57" s="155" t="s">
        <v>1153</v>
      </c>
      <c r="Z57" s="158" t="s">
        <v>1102</v>
      </c>
      <c r="AA57" s="158"/>
      <c r="AB57" s="158"/>
      <c r="AC57" s="158"/>
      <c r="AD57" s="158"/>
      <c r="AE57" s="158"/>
      <c r="AF57" s="158"/>
      <c r="AG57" s="158"/>
      <c r="AH57" s="158"/>
      <c r="AI57" s="163"/>
      <c r="AJ57" s="11" t="s">
        <v>171</v>
      </c>
      <c r="AK57" s="11" t="s">
        <v>172</v>
      </c>
    </row>
    <row r="58" spans="1:37" ht="20.25">
      <c r="A58" s="153">
        <v>35</v>
      </c>
      <c r="B58" s="154" t="s">
        <v>1132</v>
      </c>
      <c r="C58" s="155" t="s">
        <v>1476</v>
      </c>
      <c r="D58" s="164" t="s">
        <v>1477</v>
      </c>
      <c r="E58" s="157">
        <v>3.923</v>
      </c>
      <c r="F58" s="158" t="s">
        <v>237</v>
      </c>
      <c r="G58" s="159"/>
      <c r="H58" s="159"/>
      <c r="I58" s="159"/>
      <c r="J58" s="159"/>
      <c r="K58" s="160"/>
      <c r="L58" s="160"/>
      <c r="M58" s="157"/>
      <c r="N58" s="157"/>
      <c r="O58" s="158"/>
      <c r="P58" s="158" t="s">
        <v>338</v>
      </c>
      <c r="Q58" s="157"/>
      <c r="R58" s="157"/>
      <c r="S58" s="157"/>
      <c r="T58" s="161"/>
      <c r="U58" s="161"/>
      <c r="V58" s="161" t="s">
        <v>97</v>
      </c>
      <c r="W58" s="162"/>
      <c r="X58" s="155" t="s">
        <v>1478</v>
      </c>
      <c r="Y58" s="155" t="s">
        <v>1476</v>
      </c>
      <c r="Z58" s="158" t="s">
        <v>1102</v>
      </c>
      <c r="AA58" s="158"/>
      <c r="AB58" s="158"/>
      <c r="AC58" s="158"/>
      <c r="AD58" s="158"/>
      <c r="AE58" s="158"/>
      <c r="AF58" s="158"/>
      <c r="AG58" s="158"/>
      <c r="AH58" s="158"/>
      <c r="AI58" s="163"/>
      <c r="AJ58" s="11" t="s">
        <v>171</v>
      </c>
      <c r="AK58" s="11" t="s">
        <v>172</v>
      </c>
    </row>
    <row r="59" spans="1:37" ht="20.25">
      <c r="A59" s="153">
        <v>36</v>
      </c>
      <c r="B59" s="154" t="s">
        <v>1132</v>
      </c>
      <c r="C59" s="155" t="s">
        <v>1479</v>
      </c>
      <c r="D59" s="164" t="s">
        <v>1480</v>
      </c>
      <c r="E59" s="157">
        <v>142.356</v>
      </c>
      <c r="F59" s="158" t="s">
        <v>237</v>
      </c>
      <c r="G59" s="159"/>
      <c r="H59" s="159"/>
      <c r="I59" s="159"/>
      <c r="J59" s="159"/>
      <c r="K59" s="160"/>
      <c r="L59" s="160"/>
      <c r="M59" s="157"/>
      <c r="N59" s="157"/>
      <c r="O59" s="158"/>
      <c r="P59" s="158" t="s">
        <v>338</v>
      </c>
      <c r="Q59" s="157"/>
      <c r="R59" s="157"/>
      <c r="S59" s="157"/>
      <c r="T59" s="161"/>
      <c r="U59" s="161"/>
      <c r="V59" s="161" t="s">
        <v>97</v>
      </c>
      <c r="W59" s="162"/>
      <c r="X59" s="155" t="s">
        <v>1479</v>
      </c>
      <c r="Y59" s="155" t="s">
        <v>1479</v>
      </c>
      <c r="Z59" s="158" t="s">
        <v>1102</v>
      </c>
      <c r="AA59" s="158"/>
      <c r="AB59" s="158"/>
      <c r="AC59" s="158"/>
      <c r="AD59" s="158"/>
      <c r="AE59" s="158"/>
      <c r="AF59" s="158"/>
      <c r="AG59" s="158"/>
      <c r="AH59" s="158"/>
      <c r="AI59" s="163"/>
      <c r="AJ59" s="11" t="s">
        <v>171</v>
      </c>
      <c r="AK59" s="11" t="s">
        <v>172</v>
      </c>
    </row>
    <row r="60" spans="1:37" ht="9.75">
      <c r="A60" s="153">
        <v>37</v>
      </c>
      <c r="B60" s="154" t="s">
        <v>1099</v>
      </c>
      <c r="C60" s="155" t="s">
        <v>1481</v>
      </c>
      <c r="D60" s="164" t="s">
        <v>1482</v>
      </c>
      <c r="E60" s="157">
        <v>200.982</v>
      </c>
      <c r="F60" s="158" t="s">
        <v>237</v>
      </c>
      <c r="G60" s="159"/>
      <c r="H60" s="159"/>
      <c r="I60" s="159"/>
      <c r="J60" s="159"/>
      <c r="K60" s="160"/>
      <c r="L60" s="160"/>
      <c r="M60" s="157"/>
      <c r="N60" s="157"/>
      <c r="O60" s="158"/>
      <c r="P60" s="158" t="s">
        <v>338</v>
      </c>
      <c r="Q60" s="157"/>
      <c r="R60" s="157"/>
      <c r="S60" s="157"/>
      <c r="T60" s="161"/>
      <c r="U60" s="161"/>
      <c r="V60" s="161" t="s">
        <v>97</v>
      </c>
      <c r="W60" s="162"/>
      <c r="X60" s="155" t="s">
        <v>1483</v>
      </c>
      <c r="Y60" s="155" t="s">
        <v>1481</v>
      </c>
      <c r="Z60" s="158" t="s">
        <v>1111</v>
      </c>
      <c r="AA60" s="158"/>
      <c r="AB60" s="158"/>
      <c r="AC60" s="158"/>
      <c r="AD60" s="158"/>
      <c r="AE60" s="158"/>
      <c r="AF60" s="158"/>
      <c r="AG60" s="158"/>
      <c r="AH60" s="158"/>
      <c r="AI60" s="163"/>
      <c r="AJ60" s="11" t="s">
        <v>171</v>
      </c>
      <c r="AK60" s="11" t="s">
        <v>172</v>
      </c>
    </row>
    <row r="61" spans="1:35" ht="9.75">
      <c r="A61" s="153"/>
      <c r="B61" s="154"/>
      <c r="C61" s="155"/>
      <c r="D61" s="165" t="s">
        <v>340</v>
      </c>
      <c r="E61" s="159"/>
      <c r="F61" s="158"/>
      <c r="G61" s="159"/>
      <c r="H61" s="159"/>
      <c r="I61" s="159"/>
      <c r="J61" s="159"/>
      <c r="K61" s="160"/>
      <c r="L61" s="160"/>
      <c r="M61" s="157"/>
      <c r="N61" s="157"/>
      <c r="O61" s="158"/>
      <c r="P61" s="158"/>
      <c r="Q61" s="157"/>
      <c r="R61" s="157"/>
      <c r="S61" s="157"/>
      <c r="T61" s="161"/>
      <c r="U61" s="161"/>
      <c r="V61" s="161"/>
      <c r="W61" s="162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63"/>
    </row>
    <row r="62" spans="1:35" ht="9.75">
      <c r="A62" s="153"/>
      <c r="B62" s="154"/>
      <c r="C62" s="155"/>
      <c r="D62" s="165" t="s">
        <v>341</v>
      </c>
      <c r="E62" s="159"/>
      <c r="F62" s="158"/>
      <c r="G62" s="159"/>
      <c r="H62" s="159"/>
      <c r="I62" s="159"/>
      <c r="J62" s="159"/>
      <c r="K62" s="160"/>
      <c r="L62" s="160"/>
      <c r="M62" s="157"/>
      <c r="N62" s="157"/>
      <c r="O62" s="158"/>
      <c r="P62" s="158"/>
      <c r="Q62" s="157"/>
      <c r="R62" s="157"/>
      <c r="S62" s="157"/>
      <c r="T62" s="161"/>
      <c r="U62" s="161"/>
      <c r="V62" s="161"/>
      <c r="W62" s="162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63"/>
    </row>
    <row r="63" spans="1:35" ht="9.75">
      <c r="A63" s="153"/>
      <c r="B63" s="154"/>
      <c r="C63" s="155"/>
      <c r="D63" s="165" t="s">
        <v>571</v>
      </c>
      <c r="E63" s="159"/>
      <c r="F63" s="158"/>
      <c r="G63" s="159"/>
      <c r="H63" s="159"/>
      <c r="I63" s="159"/>
      <c r="J63" s="159"/>
      <c r="K63" s="160"/>
      <c r="L63" s="160"/>
      <c r="M63" s="157"/>
      <c r="N63" s="157"/>
      <c r="O63" s="158"/>
      <c r="P63" s="158"/>
      <c r="Q63" s="157"/>
      <c r="R63" s="157"/>
      <c r="S63" s="157"/>
      <c r="T63" s="161"/>
      <c r="U63" s="161"/>
      <c r="V63" s="161"/>
      <c r="W63" s="162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63"/>
    </row>
  </sheetData>
  <sheetProtection selectLockedCells="1" selectUnlockedCells="1"/>
  <mergeCells count="3">
    <mergeCell ref="K9:L9"/>
    <mergeCell ref="M9:N9"/>
    <mergeCell ref="AI5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PageLayoutView="0" workbookViewId="0" topLeftCell="A1">
      <selection activeCell="AI5" sqref="AI5:AI12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4.8515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5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  <c r="AI5" s="168" t="s">
        <v>1559</v>
      </c>
    </row>
    <row r="6" spans="1:35" ht="9.75">
      <c r="A6" s="12" t="s">
        <v>1380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9"/>
    </row>
    <row r="7" spans="1:35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163</v>
      </c>
      <c r="AI12" s="169"/>
    </row>
    <row r="13" spans="1:35" ht="9.75">
      <c r="A13" s="153"/>
      <c r="B13" s="154"/>
      <c r="C13" s="155"/>
      <c r="D13" s="156" t="s">
        <v>164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9.75">
      <c r="A14" s="153">
        <v>1</v>
      </c>
      <c r="B14" s="154" t="s">
        <v>273</v>
      </c>
      <c r="C14" s="155" t="s">
        <v>1211</v>
      </c>
      <c r="D14" s="164" t="s">
        <v>1212</v>
      </c>
      <c r="E14" s="157">
        <v>19.564</v>
      </c>
      <c r="F14" s="158" t="s">
        <v>168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169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1211</v>
      </c>
      <c r="Y14" s="155" t="s">
        <v>1211</v>
      </c>
      <c r="Z14" s="158" t="s">
        <v>284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7" ht="30">
      <c r="A15" s="153">
        <v>2</v>
      </c>
      <c r="B15" s="154" t="s">
        <v>273</v>
      </c>
      <c r="C15" s="155" t="s">
        <v>179</v>
      </c>
      <c r="D15" s="164" t="s">
        <v>1213</v>
      </c>
      <c r="E15" s="157">
        <v>3.913</v>
      </c>
      <c r="F15" s="158" t="s">
        <v>168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169</v>
      </c>
      <c r="Q15" s="157"/>
      <c r="R15" s="157"/>
      <c r="S15" s="157"/>
      <c r="T15" s="161"/>
      <c r="U15" s="161"/>
      <c r="V15" s="161" t="s">
        <v>97</v>
      </c>
      <c r="W15" s="162"/>
      <c r="X15" s="155" t="s">
        <v>179</v>
      </c>
      <c r="Y15" s="155" t="s">
        <v>179</v>
      </c>
      <c r="Z15" s="158" t="s">
        <v>284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171</v>
      </c>
      <c r="AK15" s="11" t="s">
        <v>172</v>
      </c>
    </row>
    <row r="16" spans="1:37" ht="20.25">
      <c r="A16" s="153">
        <v>3</v>
      </c>
      <c r="B16" s="154" t="s">
        <v>273</v>
      </c>
      <c r="C16" s="155" t="s">
        <v>1214</v>
      </c>
      <c r="D16" s="164" t="s">
        <v>1215</v>
      </c>
      <c r="E16" s="157">
        <v>39.128</v>
      </c>
      <c r="F16" s="158" t="s">
        <v>214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169</v>
      </c>
      <c r="Q16" s="157"/>
      <c r="R16" s="157"/>
      <c r="S16" s="157"/>
      <c r="T16" s="161"/>
      <c r="U16" s="161"/>
      <c r="V16" s="161" t="s">
        <v>97</v>
      </c>
      <c r="W16" s="162"/>
      <c r="X16" s="155" t="s">
        <v>1214</v>
      </c>
      <c r="Y16" s="155" t="s">
        <v>1214</v>
      </c>
      <c r="Z16" s="158" t="s">
        <v>284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171</v>
      </c>
      <c r="AK16" s="11" t="s">
        <v>172</v>
      </c>
    </row>
    <row r="17" spans="1:37" ht="20.25">
      <c r="A17" s="153">
        <v>4</v>
      </c>
      <c r="B17" s="154" t="s">
        <v>273</v>
      </c>
      <c r="C17" s="155" t="s">
        <v>1216</v>
      </c>
      <c r="D17" s="164" t="s">
        <v>1217</v>
      </c>
      <c r="E17" s="157">
        <v>39.128</v>
      </c>
      <c r="F17" s="158" t="s">
        <v>214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169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1216</v>
      </c>
      <c r="Y17" s="155" t="s">
        <v>1216</v>
      </c>
      <c r="Z17" s="158" t="s">
        <v>284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7" ht="20.25">
      <c r="A18" s="153">
        <v>5</v>
      </c>
      <c r="B18" s="154" t="s">
        <v>273</v>
      </c>
      <c r="C18" s="155" t="s">
        <v>1222</v>
      </c>
      <c r="D18" s="164" t="s">
        <v>1223</v>
      </c>
      <c r="E18" s="157">
        <v>8.04</v>
      </c>
      <c r="F18" s="158" t="s">
        <v>168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169</v>
      </c>
      <c r="Q18" s="157"/>
      <c r="R18" s="157"/>
      <c r="S18" s="157"/>
      <c r="T18" s="161"/>
      <c r="U18" s="161"/>
      <c r="V18" s="161" t="s">
        <v>97</v>
      </c>
      <c r="W18" s="162"/>
      <c r="X18" s="155" t="s">
        <v>1222</v>
      </c>
      <c r="Y18" s="155" t="s">
        <v>1222</v>
      </c>
      <c r="Z18" s="158" t="s">
        <v>284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171</v>
      </c>
      <c r="AK18" s="11" t="s">
        <v>172</v>
      </c>
    </row>
    <row r="19" spans="1:37" ht="30">
      <c r="A19" s="153">
        <v>6</v>
      </c>
      <c r="B19" s="154" t="s">
        <v>273</v>
      </c>
      <c r="C19" s="155" t="s">
        <v>1224</v>
      </c>
      <c r="D19" s="164" t="s">
        <v>1225</v>
      </c>
      <c r="E19" s="157">
        <v>56.28</v>
      </c>
      <c r="F19" s="158" t="s">
        <v>168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169</v>
      </c>
      <c r="Q19" s="157"/>
      <c r="R19" s="157"/>
      <c r="S19" s="157"/>
      <c r="T19" s="161"/>
      <c r="U19" s="161"/>
      <c r="V19" s="161" t="s">
        <v>97</v>
      </c>
      <c r="W19" s="162"/>
      <c r="X19" s="155" t="s">
        <v>1224</v>
      </c>
      <c r="Y19" s="155" t="s">
        <v>1224</v>
      </c>
      <c r="Z19" s="158" t="s">
        <v>284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171</v>
      </c>
      <c r="AK19" s="11" t="s">
        <v>172</v>
      </c>
    </row>
    <row r="20" spans="1:37" ht="9.75">
      <c r="A20" s="153">
        <v>7</v>
      </c>
      <c r="B20" s="154" t="s">
        <v>273</v>
      </c>
      <c r="C20" s="155" t="s">
        <v>1226</v>
      </c>
      <c r="D20" s="164" t="s">
        <v>1227</v>
      </c>
      <c r="E20" s="157">
        <v>8.04</v>
      </c>
      <c r="F20" s="158" t="s">
        <v>168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169</v>
      </c>
      <c r="Q20" s="157"/>
      <c r="R20" s="157"/>
      <c r="S20" s="157"/>
      <c r="T20" s="161"/>
      <c r="U20" s="161"/>
      <c r="V20" s="161" t="s">
        <v>97</v>
      </c>
      <c r="W20" s="162"/>
      <c r="X20" s="155" t="s">
        <v>1226</v>
      </c>
      <c r="Y20" s="155" t="s">
        <v>1226</v>
      </c>
      <c r="Z20" s="158" t="s">
        <v>284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171</v>
      </c>
      <c r="AK20" s="11" t="s">
        <v>172</v>
      </c>
    </row>
    <row r="21" spans="1:37" ht="9.75">
      <c r="A21" s="153">
        <v>8</v>
      </c>
      <c r="B21" s="154" t="s">
        <v>273</v>
      </c>
      <c r="C21" s="155" t="s">
        <v>188</v>
      </c>
      <c r="D21" s="164" t="s">
        <v>1228</v>
      </c>
      <c r="E21" s="157">
        <v>8.04</v>
      </c>
      <c r="F21" s="158" t="s">
        <v>168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169</v>
      </c>
      <c r="Q21" s="157"/>
      <c r="R21" s="157"/>
      <c r="S21" s="157"/>
      <c r="T21" s="161"/>
      <c r="U21" s="161"/>
      <c r="V21" s="161" t="s">
        <v>97</v>
      </c>
      <c r="W21" s="162"/>
      <c r="X21" s="155" t="s">
        <v>188</v>
      </c>
      <c r="Y21" s="155" t="s">
        <v>188</v>
      </c>
      <c r="Z21" s="158" t="s">
        <v>284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171</v>
      </c>
      <c r="AK21" s="11" t="s">
        <v>172</v>
      </c>
    </row>
    <row r="22" spans="1:37" ht="9.75">
      <c r="A22" s="153">
        <v>9</v>
      </c>
      <c r="B22" s="154" t="s">
        <v>273</v>
      </c>
      <c r="C22" s="155" t="s">
        <v>190</v>
      </c>
      <c r="D22" s="164" t="s">
        <v>1229</v>
      </c>
      <c r="E22" s="157">
        <v>8.04</v>
      </c>
      <c r="F22" s="158" t="s">
        <v>168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169</v>
      </c>
      <c r="Q22" s="157"/>
      <c r="R22" s="157"/>
      <c r="S22" s="157"/>
      <c r="T22" s="161"/>
      <c r="U22" s="161"/>
      <c r="V22" s="161" t="s">
        <v>97</v>
      </c>
      <c r="W22" s="162"/>
      <c r="X22" s="155" t="s">
        <v>190</v>
      </c>
      <c r="Y22" s="155" t="s">
        <v>190</v>
      </c>
      <c r="Z22" s="158" t="s">
        <v>284</v>
      </c>
      <c r="AA22" s="158"/>
      <c r="AB22" s="158"/>
      <c r="AC22" s="158"/>
      <c r="AD22" s="158"/>
      <c r="AE22" s="158"/>
      <c r="AF22" s="158"/>
      <c r="AG22" s="158"/>
      <c r="AH22" s="158"/>
      <c r="AI22" s="163"/>
      <c r="AJ22" s="11" t="s">
        <v>171</v>
      </c>
      <c r="AK22" s="11" t="s">
        <v>172</v>
      </c>
    </row>
    <row r="23" spans="1:37" ht="9.75">
      <c r="A23" s="153">
        <v>10</v>
      </c>
      <c r="B23" s="154" t="s">
        <v>273</v>
      </c>
      <c r="C23" s="155" t="s">
        <v>192</v>
      </c>
      <c r="D23" s="164" t="s">
        <v>1230</v>
      </c>
      <c r="E23" s="157">
        <v>17.286</v>
      </c>
      <c r="F23" s="158" t="s">
        <v>237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169</v>
      </c>
      <c r="Q23" s="157"/>
      <c r="R23" s="157"/>
      <c r="S23" s="157"/>
      <c r="T23" s="161"/>
      <c r="U23" s="161"/>
      <c r="V23" s="161" t="s">
        <v>97</v>
      </c>
      <c r="W23" s="162"/>
      <c r="X23" s="155" t="s">
        <v>192</v>
      </c>
      <c r="Y23" s="155" t="s">
        <v>192</v>
      </c>
      <c r="Z23" s="158" t="s">
        <v>284</v>
      </c>
      <c r="AA23" s="158"/>
      <c r="AB23" s="158"/>
      <c r="AC23" s="158"/>
      <c r="AD23" s="158"/>
      <c r="AE23" s="158"/>
      <c r="AF23" s="158"/>
      <c r="AG23" s="158"/>
      <c r="AH23" s="158"/>
      <c r="AI23" s="163"/>
      <c r="AJ23" s="11" t="s">
        <v>171</v>
      </c>
      <c r="AK23" s="11" t="s">
        <v>172</v>
      </c>
    </row>
    <row r="24" spans="1:37" ht="20.25">
      <c r="A24" s="153">
        <v>11</v>
      </c>
      <c r="B24" s="154" t="s">
        <v>273</v>
      </c>
      <c r="C24" s="155" t="s">
        <v>1231</v>
      </c>
      <c r="D24" s="164" t="s">
        <v>1232</v>
      </c>
      <c r="E24" s="157">
        <v>11.524</v>
      </c>
      <c r="F24" s="158" t="s">
        <v>168</v>
      </c>
      <c r="G24" s="159"/>
      <c r="H24" s="159"/>
      <c r="I24" s="159"/>
      <c r="J24" s="159"/>
      <c r="K24" s="160"/>
      <c r="L24" s="160"/>
      <c r="M24" s="157"/>
      <c r="N24" s="157"/>
      <c r="O24" s="158"/>
      <c r="P24" s="158" t="s">
        <v>169</v>
      </c>
      <c r="Q24" s="157"/>
      <c r="R24" s="157"/>
      <c r="S24" s="157"/>
      <c r="T24" s="161"/>
      <c r="U24" s="161"/>
      <c r="V24" s="161" t="s">
        <v>97</v>
      </c>
      <c r="W24" s="162"/>
      <c r="X24" s="155" t="s">
        <v>1231</v>
      </c>
      <c r="Y24" s="155" t="s">
        <v>1231</v>
      </c>
      <c r="Z24" s="158" t="s">
        <v>284</v>
      </c>
      <c r="AA24" s="158"/>
      <c r="AB24" s="158"/>
      <c r="AC24" s="158"/>
      <c r="AD24" s="158"/>
      <c r="AE24" s="158"/>
      <c r="AF24" s="158"/>
      <c r="AG24" s="158"/>
      <c r="AH24" s="158"/>
      <c r="AI24" s="163"/>
      <c r="AJ24" s="11" t="s">
        <v>171</v>
      </c>
      <c r="AK24" s="11" t="s">
        <v>172</v>
      </c>
    </row>
    <row r="25" spans="1:37" ht="20.25">
      <c r="A25" s="153">
        <v>12</v>
      </c>
      <c r="B25" s="154" t="s">
        <v>273</v>
      </c>
      <c r="C25" s="155" t="s">
        <v>1233</v>
      </c>
      <c r="D25" s="164" t="s">
        <v>1234</v>
      </c>
      <c r="E25" s="157">
        <v>6.03</v>
      </c>
      <c r="F25" s="158" t="s">
        <v>168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169</v>
      </c>
      <c r="Q25" s="157"/>
      <c r="R25" s="157"/>
      <c r="S25" s="157"/>
      <c r="T25" s="161"/>
      <c r="U25" s="161"/>
      <c r="V25" s="161" t="s">
        <v>97</v>
      </c>
      <c r="W25" s="162"/>
      <c r="X25" s="155" t="s">
        <v>1233</v>
      </c>
      <c r="Y25" s="155" t="s">
        <v>1233</v>
      </c>
      <c r="Z25" s="158" t="s">
        <v>284</v>
      </c>
      <c r="AA25" s="158"/>
      <c r="AB25" s="158"/>
      <c r="AC25" s="158"/>
      <c r="AD25" s="158"/>
      <c r="AE25" s="158"/>
      <c r="AF25" s="158"/>
      <c r="AG25" s="158"/>
      <c r="AH25" s="158"/>
      <c r="AI25" s="163"/>
      <c r="AJ25" s="11" t="s">
        <v>171</v>
      </c>
      <c r="AK25" s="11" t="s">
        <v>172</v>
      </c>
    </row>
    <row r="26" spans="1:37" ht="9.75">
      <c r="A26" s="153">
        <v>13</v>
      </c>
      <c r="B26" s="154" t="s">
        <v>274</v>
      </c>
      <c r="C26" s="155" t="s">
        <v>1235</v>
      </c>
      <c r="D26" s="164" t="s">
        <v>1236</v>
      </c>
      <c r="E26" s="157">
        <v>11.156</v>
      </c>
      <c r="F26" s="158" t="s">
        <v>237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169</v>
      </c>
      <c r="Q26" s="157"/>
      <c r="R26" s="157"/>
      <c r="S26" s="157"/>
      <c r="T26" s="161"/>
      <c r="U26" s="161"/>
      <c r="V26" s="161" t="s">
        <v>90</v>
      </c>
      <c r="W26" s="162"/>
      <c r="X26" s="155" t="s">
        <v>1235</v>
      </c>
      <c r="Y26" s="155" t="s">
        <v>1235</v>
      </c>
      <c r="Z26" s="158" t="s">
        <v>284</v>
      </c>
      <c r="AA26" s="158" t="s">
        <v>279</v>
      </c>
      <c r="AB26" s="158"/>
      <c r="AC26" s="158"/>
      <c r="AD26" s="158"/>
      <c r="AE26" s="158"/>
      <c r="AF26" s="158"/>
      <c r="AG26" s="158"/>
      <c r="AH26" s="158"/>
      <c r="AI26" s="163"/>
      <c r="AJ26" s="11" t="s">
        <v>280</v>
      </c>
      <c r="AK26" s="11" t="s">
        <v>172</v>
      </c>
    </row>
    <row r="27" spans="1:35" ht="9.75">
      <c r="A27" s="153"/>
      <c r="B27" s="154"/>
      <c r="C27" s="155"/>
      <c r="D27" s="165" t="s">
        <v>195</v>
      </c>
      <c r="E27" s="159"/>
      <c r="F27" s="158"/>
      <c r="G27" s="159"/>
      <c r="H27" s="159"/>
      <c r="I27" s="159"/>
      <c r="J27" s="159"/>
      <c r="K27" s="160"/>
      <c r="L27" s="160"/>
      <c r="M27" s="157"/>
      <c r="N27" s="157"/>
      <c r="O27" s="158"/>
      <c r="P27" s="158"/>
      <c r="Q27" s="157"/>
      <c r="R27" s="157"/>
      <c r="S27" s="157"/>
      <c r="T27" s="161"/>
      <c r="U27" s="161"/>
      <c r="V27" s="161"/>
      <c r="W27" s="162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63"/>
    </row>
    <row r="28" spans="1:35" ht="9.75">
      <c r="A28" s="153"/>
      <c r="B28" s="154"/>
      <c r="C28" s="155"/>
      <c r="D28" s="156" t="s">
        <v>266</v>
      </c>
      <c r="E28" s="157"/>
      <c r="F28" s="158"/>
      <c r="G28" s="159"/>
      <c r="H28" s="159"/>
      <c r="I28" s="159"/>
      <c r="J28" s="159"/>
      <c r="K28" s="160"/>
      <c r="L28" s="160"/>
      <c r="M28" s="157"/>
      <c r="N28" s="157"/>
      <c r="O28" s="158"/>
      <c r="P28" s="158"/>
      <c r="Q28" s="157"/>
      <c r="R28" s="157"/>
      <c r="S28" s="157"/>
      <c r="T28" s="161"/>
      <c r="U28" s="161"/>
      <c r="V28" s="161"/>
      <c r="W28" s="162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63"/>
    </row>
    <row r="29" spans="1:37" ht="20.25">
      <c r="A29" s="153">
        <v>14</v>
      </c>
      <c r="B29" s="154" t="s">
        <v>273</v>
      </c>
      <c r="C29" s="155" t="s">
        <v>1243</v>
      </c>
      <c r="D29" s="164" t="s">
        <v>1244</v>
      </c>
      <c r="E29" s="157">
        <v>2.01</v>
      </c>
      <c r="F29" s="158" t="s">
        <v>168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270</v>
      </c>
      <c r="Q29" s="157"/>
      <c r="R29" s="157"/>
      <c r="S29" s="157"/>
      <c r="T29" s="161"/>
      <c r="U29" s="161"/>
      <c r="V29" s="161" t="s">
        <v>97</v>
      </c>
      <c r="W29" s="162"/>
      <c r="X29" s="155" t="s">
        <v>1243</v>
      </c>
      <c r="Y29" s="155" t="s">
        <v>1243</v>
      </c>
      <c r="Z29" s="158" t="s">
        <v>284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171</v>
      </c>
      <c r="AK29" s="11" t="s">
        <v>172</v>
      </c>
    </row>
    <row r="30" spans="1:35" ht="9.75">
      <c r="A30" s="153"/>
      <c r="B30" s="154"/>
      <c r="C30" s="155"/>
      <c r="D30" s="165" t="s">
        <v>303</v>
      </c>
      <c r="E30" s="159"/>
      <c r="F30" s="158"/>
      <c r="G30" s="159"/>
      <c r="H30" s="159"/>
      <c r="I30" s="159"/>
      <c r="J30" s="159"/>
      <c r="K30" s="160"/>
      <c r="L30" s="160"/>
      <c r="M30" s="157"/>
      <c r="N30" s="157"/>
      <c r="O30" s="158"/>
      <c r="P30" s="158"/>
      <c r="Q30" s="157"/>
      <c r="R30" s="157"/>
      <c r="S30" s="157"/>
      <c r="T30" s="161"/>
      <c r="U30" s="161"/>
      <c r="V30" s="161"/>
      <c r="W30" s="162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3"/>
    </row>
    <row r="31" spans="1:35" ht="9.75">
      <c r="A31" s="153"/>
      <c r="B31" s="154"/>
      <c r="C31" s="155"/>
      <c r="D31" s="156" t="s">
        <v>1103</v>
      </c>
      <c r="E31" s="157"/>
      <c r="F31" s="158"/>
      <c r="G31" s="159"/>
      <c r="H31" s="159"/>
      <c r="I31" s="159"/>
      <c r="J31" s="159"/>
      <c r="K31" s="160"/>
      <c r="L31" s="160"/>
      <c r="M31" s="157"/>
      <c r="N31" s="157"/>
      <c r="O31" s="158"/>
      <c r="P31" s="158"/>
      <c r="Q31" s="157"/>
      <c r="R31" s="157"/>
      <c r="S31" s="157"/>
      <c r="T31" s="161"/>
      <c r="U31" s="161"/>
      <c r="V31" s="161"/>
      <c r="W31" s="162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63"/>
    </row>
    <row r="32" spans="1:37" ht="20.25">
      <c r="A32" s="153">
        <v>15</v>
      </c>
      <c r="B32" s="154" t="s">
        <v>273</v>
      </c>
      <c r="C32" s="155" t="s">
        <v>1294</v>
      </c>
      <c r="D32" s="164" t="s">
        <v>1295</v>
      </c>
      <c r="E32" s="157">
        <v>13.4</v>
      </c>
      <c r="F32" s="158" t="s">
        <v>204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1106</v>
      </c>
      <c r="Q32" s="157"/>
      <c r="R32" s="157"/>
      <c r="S32" s="157"/>
      <c r="T32" s="161"/>
      <c r="U32" s="161"/>
      <c r="V32" s="161" t="s">
        <v>97</v>
      </c>
      <c r="W32" s="162"/>
      <c r="X32" s="155" t="s">
        <v>1294</v>
      </c>
      <c r="Y32" s="155" t="s">
        <v>1294</v>
      </c>
      <c r="Z32" s="158" t="s">
        <v>284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171</v>
      </c>
      <c r="AK32" s="11" t="s">
        <v>172</v>
      </c>
    </row>
    <row r="33" spans="1:37" ht="20.25">
      <c r="A33" s="153">
        <v>16</v>
      </c>
      <c r="B33" s="154" t="s">
        <v>274</v>
      </c>
      <c r="C33" s="155" t="s">
        <v>1296</v>
      </c>
      <c r="D33" s="164" t="s">
        <v>1297</v>
      </c>
      <c r="E33" s="157">
        <v>3</v>
      </c>
      <c r="F33" s="158" t="s">
        <v>594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1106</v>
      </c>
      <c r="Q33" s="157"/>
      <c r="R33" s="157"/>
      <c r="S33" s="157"/>
      <c r="T33" s="161"/>
      <c r="U33" s="161"/>
      <c r="V33" s="161" t="s">
        <v>90</v>
      </c>
      <c r="W33" s="162"/>
      <c r="X33" s="155" t="s">
        <v>1296</v>
      </c>
      <c r="Y33" s="155" t="s">
        <v>1296</v>
      </c>
      <c r="Z33" s="158" t="s">
        <v>284</v>
      </c>
      <c r="AA33" s="158" t="s">
        <v>279</v>
      </c>
      <c r="AB33" s="158"/>
      <c r="AC33" s="158"/>
      <c r="AD33" s="158"/>
      <c r="AE33" s="158"/>
      <c r="AF33" s="158"/>
      <c r="AG33" s="158"/>
      <c r="AH33" s="158"/>
      <c r="AI33" s="163"/>
      <c r="AJ33" s="11" t="s">
        <v>280</v>
      </c>
      <c r="AK33" s="11" t="s">
        <v>172</v>
      </c>
    </row>
    <row r="34" spans="1:37" ht="9.75">
      <c r="A34" s="153">
        <v>17</v>
      </c>
      <c r="B34" s="154" t="s">
        <v>274</v>
      </c>
      <c r="C34" s="155" t="s">
        <v>1381</v>
      </c>
      <c r="D34" s="164" t="s">
        <v>1382</v>
      </c>
      <c r="E34" s="157">
        <v>1</v>
      </c>
      <c r="F34" s="158" t="s">
        <v>594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1106</v>
      </c>
      <c r="Q34" s="157"/>
      <c r="R34" s="157"/>
      <c r="S34" s="157"/>
      <c r="T34" s="161"/>
      <c r="U34" s="161"/>
      <c r="V34" s="161" t="s">
        <v>90</v>
      </c>
      <c r="W34" s="162"/>
      <c r="X34" s="155" t="s">
        <v>1381</v>
      </c>
      <c r="Y34" s="155" t="s">
        <v>1381</v>
      </c>
      <c r="Z34" s="158" t="s">
        <v>284</v>
      </c>
      <c r="AA34" s="158" t="s">
        <v>279</v>
      </c>
      <c r="AB34" s="158"/>
      <c r="AC34" s="158"/>
      <c r="AD34" s="158"/>
      <c r="AE34" s="158"/>
      <c r="AF34" s="158"/>
      <c r="AG34" s="158"/>
      <c r="AH34" s="158"/>
      <c r="AI34" s="163"/>
      <c r="AJ34" s="11" t="s">
        <v>280</v>
      </c>
      <c r="AK34" s="11" t="s">
        <v>172</v>
      </c>
    </row>
    <row r="35" spans="1:37" ht="9.75">
      <c r="A35" s="153">
        <v>18</v>
      </c>
      <c r="B35" s="154" t="s">
        <v>273</v>
      </c>
      <c r="C35" s="155" t="s">
        <v>1334</v>
      </c>
      <c r="D35" s="164" t="s">
        <v>1335</v>
      </c>
      <c r="E35" s="157">
        <v>13.4</v>
      </c>
      <c r="F35" s="158" t="s">
        <v>204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1106</v>
      </c>
      <c r="Q35" s="157"/>
      <c r="R35" s="157"/>
      <c r="S35" s="157"/>
      <c r="T35" s="161"/>
      <c r="U35" s="161"/>
      <c r="V35" s="161" t="s">
        <v>97</v>
      </c>
      <c r="W35" s="162"/>
      <c r="X35" s="155" t="s">
        <v>1334</v>
      </c>
      <c r="Y35" s="155" t="s">
        <v>1334</v>
      </c>
      <c r="Z35" s="158" t="s">
        <v>284</v>
      </c>
      <c r="AA35" s="158"/>
      <c r="AB35" s="158"/>
      <c r="AC35" s="158"/>
      <c r="AD35" s="158"/>
      <c r="AE35" s="158"/>
      <c r="AF35" s="158"/>
      <c r="AG35" s="158"/>
      <c r="AH35" s="158"/>
      <c r="AI35" s="163"/>
      <c r="AJ35" s="11" t="s">
        <v>171</v>
      </c>
      <c r="AK35" s="11" t="s">
        <v>172</v>
      </c>
    </row>
    <row r="36" spans="1:37" ht="20.25">
      <c r="A36" s="153">
        <v>19</v>
      </c>
      <c r="B36" s="154" t="s">
        <v>273</v>
      </c>
      <c r="C36" s="155" t="s">
        <v>1342</v>
      </c>
      <c r="D36" s="164" t="s">
        <v>1343</v>
      </c>
      <c r="E36" s="157">
        <v>1</v>
      </c>
      <c r="F36" s="158" t="s">
        <v>594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1106</v>
      </c>
      <c r="Q36" s="157"/>
      <c r="R36" s="157"/>
      <c r="S36" s="157"/>
      <c r="T36" s="161"/>
      <c r="U36" s="161"/>
      <c r="V36" s="161" t="s">
        <v>97</v>
      </c>
      <c r="W36" s="162"/>
      <c r="X36" s="155" t="s">
        <v>1342</v>
      </c>
      <c r="Y36" s="155" t="s">
        <v>1342</v>
      </c>
      <c r="Z36" s="158" t="s">
        <v>284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171</v>
      </c>
      <c r="AK36" s="11" t="s">
        <v>172</v>
      </c>
    </row>
    <row r="37" spans="1:37" ht="20.25">
      <c r="A37" s="153">
        <v>20</v>
      </c>
      <c r="B37" s="154" t="s">
        <v>274</v>
      </c>
      <c r="C37" s="155" t="s">
        <v>1344</v>
      </c>
      <c r="D37" s="164" t="s">
        <v>1345</v>
      </c>
      <c r="E37" s="157">
        <v>1</v>
      </c>
      <c r="F37" s="158" t="s">
        <v>594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1106</v>
      </c>
      <c r="Q37" s="157"/>
      <c r="R37" s="157"/>
      <c r="S37" s="157"/>
      <c r="T37" s="161"/>
      <c r="U37" s="161"/>
      <c r="V37" s="161" t="s">
        <v>90</v>
      </c>
      <c r="W37" s="162"/>
      <c r="X37" s="155" t="s">
        <v>1344</v>
      </c>
      <c r="Y37" s="155" t="s">
        <v>1344</v>
      </c>
      <c r="Z37" s="158" t="s">
        <v>284</v>
      </c>
      <c r="AA37" s="158" t="s">
        <v>279</v>
      </c>
      <c r="AB37" s="158"/>
      <c r="AC37" s="158"/>
      <c r="AD37" s="158"/>
      <c r="AE37" s="158"/>
      <c r="AF37" s="158"/>
      <c r="AG37" s="158"/>
      <c r="AH37" s="158"/>
      <c r="AI37" s="163"/>
      <c r="AJ37" s="11" t="s">
        <v>280</v>
      </c>
      <c r="AK37" s="11" t="s">
        <v>172</v>
      </c>
    </row>
    <row r="38" spans="1:37" ht="20.25">
      <c r="A38" s="153">
        <v>21</v>
      </c>
      <c r="B38" s="154" t="s">
        <v>274</v>
      </c>
      <c r="C38" s="155" t="s">
        <v>1346</v>
      </c>
      <c r="D38" s="164" t="s">
        <v>1347</v>
      </c>
      <c r="E38" s="157">
        <v>1</v>
      </c>
      <c r="F38" s="158" t="s">
        <v>594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1106</v>
      </c>
      <c r="Q38" s="157"/>
      <c r="R38" s="157"/>
      <c r="S38" s="157"/>
      <c r="T38" s="161"/>
      <c r="U38" s="161"/>
      <c r="V38" s="161" t="s">
        <v>90</v>
      </c>
      <c r="W38" s="162"/>
      <c r="X38" s="155" t="s">
        <v>1346</v>
      </c>
      <c r="Y38" s="155" t="s">
        <v>1346</v>
      </c>
      <c r="Z38" s="158" t="s">
        <v>284</v>
      </c>
      <c r="AA38" s="158" t="s">
        <v>279</v>
      </c>
      <c r="AB38" s="158"/>
      <c r="AC38" s="158"/>
      <c r="AD38" s="158"/>
      <c r="AE38" s="158"/>
      <c r="AF38" s="158"/>
      <c r="AG38" s="158"/>
      <c r="AH38" s="158"/>
      <c r="AI38" s="163"/>
      <c r="AJ38" s="11" t="s">
        <v>280</v>
      </c>
      <c r="AK38" s="11" t="s">
        <v>172</v>
      </c>
    </row>
    <row r="39" spans="1:37" ht="9.75">
      <c r="A39" s="153">
        <v>22</v>
      </c>
      <c r="B39" s="154" t="s">
        <v>273</v>
      </c>
      <c r="C39" s="155" t="s">
        <v>1366</v>
      </c>
      <c r="D39" s="164" t="s">
        <v>1367</v>
      </c>
      <c r="E39" s="157">
        <v>13.4</v>
      </c>
      <c r="F39" s="158" t="s">
        <v>204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1106</v>
      </c>
      <c r="Q39" s="157"/>
      <c r="R39" s="157"/>
      <c r="S39" s="157"/>
      <c r="T39" s="161"/>
      <c r="U39" s="161"/>
      <c r="V39" s="161" t="s">
        <v>97</v>
      </c>
      <c r="W39" s="162"/>
      <c r="X39" s="155" t="s">
        <v>1366</v>
      </c>
      <c r="Y39" s="155" t="s">
        <v>1366</v>
      </c>
      <c r="Z39" s="158" t="s">
        <v>284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171</v>
      </c>
      <c r="AK39" s="11" t="s">
        <v>172</v>
      </c>
    </row>
    <row r="40" spans="1:35" ht="9.75">
      <c r="A40" s="153"/>
      <c r="B40" s="154"/>
      <c r="C40" s="155"/>
      <c r="D40" s="165" t="s">
        <v>1108</v>
      </c>
      <c r="E40" s="159"/>
      <c r="F40" s="158"/>
      <c r="G40" s="159"/>
      <c r="H40" s="159"/>
      <c r="I40" s="159"/>
      <c r="J40" s="159"/>
      <c r="K40" s="160"/>
      <c r="L40" s="160"/>
      <c r="M40" s="157"/>
      <c r="N40" s="157"/>
      <c r="O40" s="158"/>
      <c r="P40" s="158"/>
      <c r="Q40" s="157"/>
      <c r="R40" s="157"/>
      <c r="S40" s="157"/>
      <c r="T40" s="161"/>
      <c r="U40" s="161"/>
      <c r="V40" s="161"/>
      <c r="W40" s="162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3"/>
    </row>
    <row r="41" spans="1:35" ht="9.75">
      <c r="A41" s="153"/>
      <c r="B41" s="154"/>
      <c r="C41" s="155"/>
      <c r="D41" s="165" t="s">
        <v>341</v>
      </c>
      <c r="E41" s="159"/>
      <c r="F41" s="158"/>
      <c r="G41" s="159"/>
      <c r="H41" s="159"/>
      <c r="I41" s="159"/>
      <c r="J41" s="159"/>
      <c r="K41" s="160"/>
      <c r="L41" s="160"/>
      <c r="M41" s="157"/>
      <c r="N41" s="157"/>
      <c r="O41" s="158"/>
      <c r="P41" s="158"/>
      <c r="Q41" s="157"/>
      <c r="R41" s="157"/>
      <c r="S41" s="157"/>
      <c r="T41" s="161"/>
      <c r="U41" s="161"/>
      <c r="V41" s="161"/>
      <c r="W41" s="162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63"/>
    </row>
    <row r="42" spans="1:35" ht="9.75">
      <c r="A42" s="153"/>
      <c r="B42" s="154"/>
      <c r="C42" s="155"/>
      <c r="D42" s="165" t="s">
        <v>571</v>
      </c>
      <c r="E42" s="159"/>
      <c r="F42" s="158"/>
      <c r="G42" s="159"/>
      <c r="H42" s="159"/>
      <c r="I42" s="159"/>
      <c r="J42" s="159"/>
      <c r="K42" s="160"/>
      <c r="L42" s="160"/>
      <c r="M42" s="157"/>
      <c r="N42" s="157"/>
      <c r="O42" s="158"/>
      <c r="P42" s="158"/>
      <c r="Q42" s="157"/>
      <c r="R42" s="157"/>
      <c r="S42" s="157"/>
      <c r="T42" s="161"/>
      <c r="U42" s="161"/>
      <c r="V42" s="161"/>
      <c r="W42" s="162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63"/>
    </row>
  </sheetData>
  <sheetProtection selectLockedCells="1" selectUnlockedCells="1"/>
  <mergeCells count="3">
    <mergeCell ref="K9:L9"/>
    <mergeCell ref="M9:N9"/>
    <mergeCell ref="AI5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4"/>
  <sheetViews>
    <sheetView showGridLines="0" zoomScalePageLayoutView="0" workbookViewId="0" topLeftCell="A1">
      <selection activeCell="AI6" sqref="AI6:AI12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3.710937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4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</row>
    <row r="6" spans="1:35" ht="9.75">
      <c r="A6" s="12" t="s">
        <v>1200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8" t="s">
        <v>1559</v>
      </c>
    </row>
    <row r="7" spans="1:35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163</v>
      </c>
      <c r="AI12" s="169"/>
    </row>
    <row r="13" spans="1:35" ht="9.75">
      <c r="A13" s="153"/>
      <c r="B13" s="154"/>
      <c r="C13" s="155"/>
      <c r="D13" s="156" t="s">
        <v>164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20.25">
      <c r="A14" s="153">
        <v>1</v>
      </c>
      <c r="B14" s="154" t="s">
        <v>273</v>
      </c>
      <c r="C14" s="155" t="s">
        <v>1201</v>
      </c>
      <c r="D14" s="164" t="s">
        <v>1202</v>
      </c>
      <c r="E14" s="157">
        <v>4.2</v>
      </c>
      <c r="F14" s="158" t="s">
        <v>214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169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1201</v>
      </c>
      <c r="Y14" s="155" t="s">
        <v>1201</v>
      </c>
      <c r="Z14" s="158" t="s">
        <v>284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7" ht="20.25">
      <c r="A15" s="153">
        <v>2</v>
      </c>
      <c r="B15" s="154" t="s">
        <v>273</v>
      </c>
      <c r="C15" s="155" t="s">
        <v>1203</v>
      </c>
      <c r="D15" s="164" t="s">
        <v>1204</v>
      </c>
      <c r="E15" s="157">
        <v>4.2</v>
      </c>
      <c r="F15" s="158" t="s">
        <v>214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169</v>
      </c>
      <c r="Q15" s="157"/>
      <c r="R15" s="157"/>
      <c r="S15" s="157"/>
      <c r="T15" s="161"/>
      <c r="U15" s="161"/>
      <c r="V15" s="161" t="s">
        <v>97</v>
      </c>
      <c r="W15" s="162"/>
      <c r="X15" s="155" t="s">
        <v>1203</v>
      </c>
      <c r="Y15" s="155" t="s">
        <v>1203</v>
      </c>
      <c r="Z15" s="158" t="s">
        <v>284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171</v>
      </c>
      <c r="AK15" s="11" t="s">
        <v>172</v>
      </c>
    </row>
    <row r="16" spans="1:37" ht="20.25">
      <c r="A16" s="153">
        <v>3</v>
      </c>
      <c r="B16" s="154" t="s">
        <v>273</v>
      </c>
      <c r="C16" s="155" t="s">
        <v>1205</v>
      </c>
      <c r="D16" s="164" t="s">
        <v>1206</v>
      </c>
      <c r="E16" s="157">
        <v>4.2</v>
      </c>
      <c r="F16" s="158" t="s">
        <v>214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169</v>
      </c>
      <c r="Q16" s="157"/>
      <c r="R16" s="157"/>
      <c r="S16" s="157"/>
      <c r="T16" s="161"/>
      <c r="U16" s="161"/>
      <c r="V16" s="161" t="s">
        <v>97</v>
      </c>
      <c r="W16" s="162"/>
      <c r="X16" s="155" t="s">
        <v>1205</v>
      </c>
      <c r="Y16" s="155" t="s">
        <v>1205</v>
      </c>
      <c r="Z16" s="158" t="s">
        <v>284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171</v>
      </c>
      <c r="AK16" s="11" t="s">
        <v>172</v>
      </c>
    </row>
    <row r="17" spans="1:37" ht="9.75">
      <c r="A17" s="153">
        <v>4</v>
      </c>
      <c r="B17" s="154" t="s">
        <v>273</v>
      </c>
      <c r="C17" s="155" t="s">
        <v>1207</v>
      </c>
      <c r="D17" s="164" t="s">
        <v>1208</v>
      </c>
      <c r="E17" s="157">
        <v>36.975</v>
      </c>
      <c r="F17" s="158" t="s">
        <v>168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169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1207</v>
      </c>
      <c r="Y17" s="155" t="s">
        <v>1207</v>
      </c>
      <c r="Z17" s="158" t="s">
        <v>284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7" ht="20.25">
      <c r="A18" s="153">
        <v>5</v>
      </c>
      <c r="B18" s="154" t="s">
        <v>273</v>
      </c>
      <c r="C18" s="155" t="s">
        <v>1209</v>
      </c>
      <c r="D18" s="164" t="s">
        <v>1210</v>
      </c>
      <c r="E18" s="157">
        <v>7.395</v>
      </c>
      <c r="F18" s="158" t="s">
        <v>168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169</v>
      </c>
      <c r="Q18" s="157"/>
      <c r="R18" s="157"/>
      <c r="S18" s="157"/>
      <c r="T18" s="161"/>
      <c r="U18" s="161"/>
      <c r="V18" s="161" t="s">
        <v>97</v>
      </c>
      <c r="W18" s="162"/>
      <c r="X18" s="155" t="s">
        <v>1209</v>
      </c>
      <c r="Y18" s="155" t="s">
        <v>1209</v>
      </c>
      <c r="Z18" s="158" t="s">
        <v>284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171</v>
      </c>
      <c r="AK18" s="11" t="s">
        <v>172</v>
      </c>
    </row>
    <row r="19" spans="1:37" ht="9.75">
      <c r="A19" s="153">
        <v>6</v>
      </c>
      <c r="B19" s="154" t="s">
        <v>273</v>
      </c>
      <c r="C19" s="155" t="s">
        <v>1211</v>
      </c>
      <c r="D19" s="164" t="s">
        <v>1212</v>
      </c>
      <c r="E19" s="157">
        <v>85.295</v>
      </c>
      <c r="F19" s="158" t="s">
        <v>168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169</v>
      </c>
      <c r="Q19" s="157"/>
      <c r="R19" s="157"/>
      <c r="S19" s="157"/>
      <c r="T19" s="161"/>
      <c r="U19" s="161"/>
      <c r="V19" s="161" t="s">
        <v>97</v>
      </c>
      <c r="W19" s="162"/>
      <c r="X19" s="155" t="s">
        <v>1211</v>
      </c>
      <c r="Y19" s="155" t="s">
        <v>1211</v>
      </c>
      <c r="Z19" s="158" t="s">
        <v>284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171</v>
      </c>
      <c r="AK19" s="11" t="s">
        <v>172</v>
      </c>
    </row>
    <row r="20" spans="1:37" ht="30">
      <c r="A20" s="153">
        <v>7</v>
      </c>
      <c r="B20" s="154" t="s">
        <v>273</v>
      </c>
      <c r="C20" s="155" t="s">
        <v>179</v>
      </c>
      <c r="D20" s="164" t="s">
        <v>1213</v>
      </c>
      <c r="E20" s="157">
        <v>17.059</v>
      </c>
      <c r="F20" s="158" t="s">
        <v>168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169</v>
      </c>
      <c r="Q20" s="157"/>
      <c r="R20" s="157"/>
      <c r="S20" s="157"/>
      <c r="T20" s="161"/>
      <c r="U20" s="161"/>
      <c r="V20" s="161" t="s">
        <v>97</v>
      </c>
      <c r="W20" s="162"/>
      <c r="X20" s="155" t="s">
        <v>179</v>
      </c>
      <c r="Y20" s="155" t="s">
        <v>179</v>
      </c>
      <c r="Z20" s="158" t="s">
        <v>284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171</v>
      </c>
      <c r="AK20" s="11" t="s">
        <v>172</v>
      </c>
    </row>
    <row r="21" spans="1:37" ht="20.25">
      <c r="A21" s="153">
        <v>8</v>
      </c>
      <c r="B21" s="154" t="s">
        <v>273</v>
      </c>
      <c r="C21" s="155" t="s">
        <v>1214</v>
      </c>
      <c r="D21" s="164" t="s">
        <v>1215</v>
      </c>
      <c r="E21" s="157">
        <v>170.59</v>
      </c>
      <c r="F21" s="158" t="s">
        <v>214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169</v>
      </c>
      <c r="Q21" s="157"/>
      <c r="R21" s="157"/>
      <c r="S21" s="157"/>
      <c r="T21" s="161"/>
      <c r="U21" s="161"/>
      <c r="V21" s="161" t="s">
        <v>97</v>
      </c>
      <c r="W21" s="162"/>
      <c r="X21" s="155" t="s">
        <v>1214</v>
      </c>
      <c r="Y21" s="155" t="s">
        <v>1214</v>
      </c>
      <c r="Z21" s="158" t="s">
        <v>284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171</v>
      </c>
      <c r="AK21" s="11" t="s">
        <v>172</v>
      </c>
    </row>
    <row r="22" spans="1:37" ht="20.25">
      <c r="A22" s="153">
        <v>9</v>
      </c>
      <c r="B22" s="154" t="s">
        <v>273</v>
      </c>
      <c r="C22" s="155" t="s">
        <v>1216</v>
      </c>
      <c r="D22" s="164" t="s">
        <v>1217</v>
      </c>
      <c r="E22" s="157">
        <v>170.59</v>
      </c>
      <c r="F22" s="158" t="s">
        <v>214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169</v>
      </c>
      <c r="Q22" s="157"/>
      <c r="R22" s="157"/>
      <c r="S22" s="157"/>
      <c r="T22" s="161"/>
      <c r="U22" s="161"/>
      <c r="V22" s="161" t="s">
        <v>97</v>
      </c>
      <c r="W22" s="162"/>
      <c r="X22" s="155" t="s">
        <v>1216</v>
      </c>
      <c r="Y22" s="155" t="s">
        <v>1216</v>
      </c>
      <c r="Z22" s="158" t="s">
        <v>284</v>
      </c>
      <c r="AA22" s="158"/>
      <c r="AB22" s="158"/>
      <c r="AC22" s="158"/>
      <c r="AD22" s="158"/>
      <c r="AE22" s="158"/>
      <c r="AF22" s="158"/>
      <c r="AG22" s="158"/>
      <c r="AH22" s="158"/>
      <c r="AI22" s="163"/>
      <c r="AJ22" s="11" t="s">
        <v>171</v>
      </c>
      <c r="AK22" s="11" t="s">
        <v>172</v>
      </c>
    </row>
    <row r="23" spans="1:37" ht="20.25">
      <c r="A23" s="153">
        <v>10</v>
      </c>
      <c r="B23" s="154" t="s">
        <v>273</v>
      </c>
      <c r="C23" s="155" t="s">
        <v>1218</v>
      </c>
      <c r="D23" s="164" t="s">
        <v>1219</v>
      </c>
      <c r="E23" s="157">
        <v>42.9</v>
      </c>
      <c r="F23" s="158" t="s">
        <v>214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169</v>
      </c>
      <c r="Q23" s="157"/>
      <c r="R23" s="157"/>
      <c r="S23" s="157"/>
      <c r="T23" s="161"/>
      <c r="U23" s="161"/>
      <c r="V23" s="161" t="s">
        <v>97</v>
      </c>
      <c r="W23" s="162"/>
      <c r="X23" s="155" t="s">
        <v>1218</v>
      </c>
      <c r="Y23" s="155" t="s">
        <v>1218</v>
      </c>
      <c r="Z23" s="158" t="s">
        <v>284</v>
      </c>
      <c r="AA23" s="158"/>
      <c r="AB23" s="158"/>
      <c r="AC23" s="158"/>
      <c r="AD23" s="158"/>
      <c r="AE23" s="158"/>
      <c r="AF23" s="158"/>
      <c r="AG23" s="158"/>
      <c r="AH23" s="158"/>
      <c r="AI23" s="163"/>
      <c r="AJ23" s="11" t="s">
        <v>171</v>
      </c>
      <c r="AK23" s="11" t="s">
        <v>172</v>
      </c>
    </row>
    <row r="24" spans="1:37" ht="9.75">
      <c r="A24" s="153">
        <v>11</v>
      </c>
      <c r="B24" s="154" t="s">
        <v>273</v>
      </c>
      <c r="C24" s="155" t="s">
        <v>1220</v>
      </c>
      <c r="D24" s="164" t="s">
        <v>1221</v>
      </c>
      <c r="E24" s="157">
        <v>42.9</v>
      </c>
      <c r="F24" s="158" t="s">
        <v>214</v>
      </c>
      <c r="G24" s="159"/>
      <c r="H24" s="159"/>
      <c r="I24" s="159"/>
      <c r="J24" s="159"/>
      <c r="K24" s="160"/>
      <c r="L24" s="160"/>
      <c r="M24" s="157"/>
      <c r="N24" s="157"/>
      <c r="O24" s="158"/>
      <c r="P24" s="158" t="s">
        <v>169</v>
      </c>
      <c r="Q24" s="157"/>
      <c r="R24" s="157"/>
      <c r="S24" s="157"/>
      <c r="T24" s="161"/>
      <c r="U24" s="161"/>
      <c r="V24" s="161" t="s">
        <v>97</v>
      </c>
      <c r="W24" s="162"/>
      <c r="X24" s="155" t="s">
        <v>1220</v>
      </c>
      <c r="Y24" s="155" t="s">
        <v>1220</v>
      </c>
      <c r="Z24" s="158" t="s">
        <v>284</v>
      </c>
      <c r="AA24" s="158"/>
      <c r="AB24" s="158"/>
      <c r="AC24" s="158"/>
      <c r="AD24" s="158"/>
      <c r="AE24" s="158"/>
      <c r="AF24" s="158"/>
      <c r="AG24" s="158"/>
      <c r="AH24" s="158"/>
      <c r="AI24" s="163"/>
      <c r="AJ24" s="11" t="s">
        <v>171</v>
      </c>
      <c r="AK24" s="11" t="s">
        <v>172</v>
      </c>
    </row>
    <row r="25" spans="1:37" ht="20.25">
      <c r="A25" s="153">
        <v>12</v>
      </c>
      <c r="B25" s="154" t="s">
        <v>273</v>
      </c>
      <c r="C25" s="155" t="s">
        <v>1222</v>
      </c>
      <c r="D25" s="164" t="s">
        <v>1223</v>
      </c>
      <c r="E25" s="157">
        <v>38.737</v>
      </c>
      <c r="F25" s="158" t="s">
        <v>168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169</v>
      </c>
      <c r="Q25" s="157"/>
      <c r="R25" s="157"/>
      <c r="S25" s="157"/>
      <c r="T25" s="161"/>
      <c r="U25" s="161"/>
      <c r="V25" s="161" t="s">
        <v>97</v>
      </c>
      <c r="W25" s="162"/>
      <c r="X25" s="155" t="s">
        <v>1222</v>
      </c>
      <c r="Y25" s="155" t="s">
        <v>1222</v>
      </c>
      <c r="Z25" s="158" t="s">
        <v>284</v>
      </c>
      <c r="AA25" s="158"/>
      <c r="AB25" s="158"/>
      <c r="AC25" s="158"/>
      <c r="AD25" s="158"/>
      <c r="AE25" s="158"/>
      <c r="AF25" s="158"/>
      <c r="AG25" s="158"/>
      <c r="AH25" s="158"/>
      <c r="AI25" s="163"/>
      <c r="AJ25" s="11" t="s">
        <v>171</v>
      </c>
      <c r="AK25" s="11" t="s">
        <v>172</v>
      </c>
    </row>
    <row r="26" spans="1:37" ht="30">
      <c r="A26" s="153">
        <v>13</v>
      </c>
      <c r="B26" s="154" t="s">
        <v>273</v>
      </c>
      <c r="C26" s="155" t="s">
        <v>1224</v>
      </c>
      <c r="D26" s="164" t="s">
        <v>1225</v>
      </c>
      <c r="E26" s="157">
        <v>271.159</v>
      </c>
      <c r="F26" s="158" t="s">
        <v>168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169</v>
      </c>
      <c r="Q26" s="157"/>
      <c r="R26" s="157"/>
      <c r="S26" s="157"/>
      <c r="T26" s="161"/>
      <c r="U26" s="161"/>
      <c r="V26" s="161" t="s">
        <v>97</v>
      </c>
      <c r="W26" s="162"/>
      <c r="X26" s="155" t="s">
        <v>1224</v>
      </c>
      <c r="Y26" s="155" t="s">
        <v>1224</v>
      </c>
      <c r="Z26" s="158" t="s">
        <v>284</v>
      </c>
      <c r="AA26" s="158"/>
      <c r="AB26" s="158"/>
      <c r="AC26" s="158"/>
      <c r="AD26" s="158"/>
      <c r="AE26" s="158"/>
      <c r="AF26" s="158"/>
      <c r="AG26" s="158"/>
      <c r="AH26" s="158"/>
      <c r="AI26" s="163"/>
      <c r="AJ26" s="11" t="s">
        <v>171</v>
      </c>
      <c r="AK26" s="11" t="s">
        <v>172</v>
      </c>
    </row>
    <row r="27" spans="1:37" ht="9.75">
      <c r="A27" s="153">
        <v>14</v>
      </c>
      <c r="B27" s="154" t="s">
        <v>273</v>
      </c>
      <c r="C27" s="155" t="s">
        <v>1226</v>
      </c>
      <c r="D27" s="164" t="s">
        <v>1227</v>
      </c>
      <c r="E27" s="157">
        <v>38.737</v>
      </c>
      <c r="F27" s="158" t="s">
        <v>168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169</v>
      </c>
      <c r="Q27" s="157"/>
      <c r="R27" s="157"/>
      <c r="S27" s="157"/>
      <c r="T27" s="161"/>
      <c r="U27" s="161"/>
      <c r="V27" s="161" t="s">
        <v>97</v>
      </c>
      <c r="W27" s="162"/>
      <c r="X27" s="155" t="s">
        <v>1226</v>
      </c>
      <c r="Y27" s="155" t="s">
        <v>1226</v>
      </c>
      <c r="Z27" s="158" t="s">
        <v>284</v>
      </c>
      <c r="AA27" s="158"/>
      <c r="AB27" s="158"/>
      <c r="AC27" s="158"/>
      <c r="AD27" s="158"/>
      <c r="AE27" s="158"/>
      <c r="AF27" s="158"/>
      <c r="AG27" s="158"/>
      <c r="AH27" s="158"/>
      <c r="AI27" s="163"/>
      <c r="AJ27" s="11" t="s">
        <v>171</v>
      </c>
      <c r="AK27" s="11" t="s">
        <v>172</v>
      </c>
    </row>
    <row r="28" spans="1:37" ht="9.75">
      <c r="A28" s="153">
        <v>15</v>
      </c>
      <c r="B28" s="154" t="s">
        <v>273</v>
      </c>
      <c r="C28" s="155" t="s">
        <v>188</v>
      </c>
      <c r="D28" s="164" t="s">
        <v>1228</v>
      </c>
      <c r="E28" s="157">
        <v>38.737</v>
      </c>
      <c r="F28" s="158" t="s">
        <v>168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169</v>
      </c>
      <c r="Q28" s="157"/>
      <c r="R28" s="157"/>
      <c r="S28" s="157"/>
      <c r="T28" s="161"/>
      <c r="U28" s="161"/>
      <c r="V28" s="161" t="s">
        <v>97</v>
      </c>
      <c r="W28" s="162"/>
      <c r="X28" s="155" t="s">
        <v>188</v>
      </c>
      <c r="Y28" s="155" t="s">
        <v>188</v>
      </c>
      <c r="Z28" s="158" t="s">
        <v>284</v>
      </c>
      <c r="AA28" s="158"/>
      <c r="AB28" s="158"/>
      <c r="AC28" s="158"/>
      <c r="AD28" s="158"/>
      <c r="AE28" s="158"/>
      <c r="AF28" s="158"/>
      <c r="AG28" s="158"/>
      <c r="AH28" s="158"/>
      <c r="AI28" s="163"/>
      <c r="AJ28" s="11" t="s">
        <v>171</v>
      </c>
      <c r="AK28" s="11" t="s">
        <v>172</v>
      </c>
    </row>
    <row r="29" spans="1:37" ht="9.75">
      <c r="A29" s="153">
        <v>16</v>
      </c>
      <c r="B29" s="154" t="s">
        <v>273</v>
      </c>
      <c r="C29" s="155" t="s">
        <v>190</v>
      </c>
      <c r="D29" s="164" t="s">
        <v>1229</v>
      </c>
      <c r="E29" s="157">
        <v>38.737</v>
      </c>
      <c r="F29" s="158" t="s">
        <v>168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169</v>
      </c>
      <c r="Q29" s="157"/>
      <c r="R29" s="157"/>
      <c r="S29" s="157"/>
      <c r="T29" s="161"/>
      <c r="U29" s="161"/>
      <c r="V29" s="161" t="s">
        <v>97</v>
      </c>
      <c r="W29" s="162"/>
      <c r="X29" s="155" t="s">
        <v>190</v>
      </c>
      <c r="Y29" s="155" t="s">
        <v>190</v>
      </c>
      <c r="Z29" s="158" t="s">
        <v>284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171</v>
      </c>
      <c r="AK29" s="11" t="s">
        <v>172</v>
      </c>
    </row>
    <row r="30" spans="1:37" ht="9.75">
      <c r="A30" s="153">
        <v>17</v>
      </c>
      <c r="B30" s="154" t="s">
        <v>273</v>
      </c>
      <c r="C30" s="155" t="s">
        <v>192</v>
      </c>
      <c r="D30" s="164" t="s">
        <v>1230</v>
      </c>
      <c r="E30" s="157">
        <v>83.285</v>
      </c>
      <c r="F30" s="158" t="s">
        <v>237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169</v>
      </c>
      <c r="Q30" s="157"/>
      <c r="R30" s="157"/>
      <c r="S30" s="157"/>
      <c r="T30" s="161"/>
      <c r="U30" s="161"/>
      <c r="V30" s="161" t="s">
        <v>97</v>
      </c>
      <c r="W30" s="162"/>
      <c r="X30" s="155" t="s">
        <v>192</v>
      </c>
      <c r="Y30" s="155" t="s">
        <v>192</v>
      </c>
      <c r="Z30" s="158" t="s">
        <v>284</v>
      </c>
      <c r="AA30" s="158"/>
      <c r="AB30" s="158"/>
      <c r="AC30" s="158"/>
      <c r="AD30" s="158"/>
      <c r="AE30" s="158"/>
      <c r="AF30" s="158"/>
      <c r="AG30" s="158"/>
      <c r="AH30" s="158"/>
      <c r="AI30" s="163"/>
      <c r="AJ30" s="11" t="s">
        <v>171</v>
      </c>
      <c r="AK30" s="11" t="s">
        <v>172</v>
      </c>
    </row>
    <row r="31" spans="1:37" ht="20.25">
      <c r="A31" s="153">
        <v>18</v>
      </c>
      <c r="B31" s="154" t="s">
        <v>273</v>
      </c>
      <c r="C31" s="155" t="s">
        <v>1231</v>
      </c>
      <c r="D31" s="164" t="s">
        <v>1232</v>
      </c>
      <c r="E31" s="157">
        <v>83.533</v>
      </c>
      <c r="F31" s="158" t="s">
        <v>168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169</v>
      </c>
      <c r="Q31" s="157"/>
      <c r="R31" s="157"/>
      <c r="S31" s="157"/>
      <c r="T31" s="161"/>
      <c r="U31" s="161"/>
      <c r="V31" s="161" t="s">
        <v>97</v>
      </c>
      <c r="W31" s="162"/>
      <c r="X31" s="155" t="s">
        <v>1231</v>
      </c>
      <c r="Y31" s="155" t="s">
        <v>1231</v>
      </c>
      <c r="Z31" s="158" t="s">
        <v>284</v>
      </c>
      <c r="AA31" s="158"/>
      <c r="AB31" s="158"/>
      <c r="AC31" s="158"/>
      <c r="AD31" s="158"/>
      <c r="AE31" s="158"/>
      <c r="AF31" s="158"/>
      <c r="AG31" s="158"/>
      <c r="AH31" s="158"/>
      <c r="AI31" s="163"/>
      <c r="AJ31" s="11" t="s">
        <v>171</v>
      </c>
      <c r="AK31" s="11" t="s">
        <v>172</v>
      </c>
    </row>
    <row r="32" spans="1:37" ht="20.25">
      <c r="A32" s="153">
        <v>19</v>
      </c>
      <c r="B32" s="154" t="s">
        <v>273</v>
      </c>
      <c r="C32" s="155" t="s">
        <v>1233</v>
      </c>
      <c r="D32" s="164" t="s">
        <v>1234</v>
      </c>
      <c r="E32" s="157">
        <v>18.585</v>
      </c>
      <c r="F32" s="158" t="s">
        <v>168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169</v>
      </c>
      <c r="Q32" s="157"/>
      <c r="R32" s="157"/>
      <c r="S32" s="157"/>
      <c r="T32" s="161"/>
      <c r="U32" s="161"/>
      <c r="V32" s="161" t="s">
        <v>97</v>
      </c>
      <c r="W32" s="162"/>
      <c r="X32" s="155" t="s">
        <v>1233</v>
      </c>
      <c r="Y32" s="155" t="s">
        <v>1233</v>
      </c>
      <c r="Z32" s="158" t="s">
        <v>284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171</v>
      </c>
      <c r="AK32" s="11" t="s">
        <v>172</v>
      </c>
    </row>
    <row r="33" spans="1:37" ht="9.75">
      <c r="A33" s="153">
        <v>20</v>
      </c>
      <c r="B33" s="154" t="s">
        <v>274</v>
      </c>
      <c r="C33" s="155" t="s">
        <v>1235</v>
      </c>
      <c r="D33" s="164" t="s">
        <v>1236</v>
      </c>
      <c r="E33" s="157">
        <v>34.382</v>
      </c>
      <c r="F33" s="158" t="s">
        <v>237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169</v>
      </c>
      <c r="Q33" s="157"/>
      <c r="R33" s="157"/>
      <c r="S33" s="157"/>
      <c r="T33" s="161"/>
      <c r="U33" s="161"/>
      <c r="V33" s="161" t="s">
        <v>90</v>
      </c>
      <c r="W33" s="162"/>
      <c r="X33" s="155" t="s">
        <v>1235</v>
      </c>
      <c r="Y33" s="155" t="s">
        <v>1235</v>
      </c>
      <c r="Z33" s="158" t="s">
        <v>284</v>
      </c>
      <c r="AA33" s="158" t="s">
        <v>279</v>
      </c>
      <c r="AB33" s="158"/>
      <c r="AC33" s="158"/>
      <c r="AD33" s="158"/>
      <c r="AE33" s="158"/>
      <c r="AF33" s="158"/>
      <c r="AG33" s="158"/>
      <c r="AH33" s="158"/>
      <c r="AI33" s="163"/>
      <c r="AJ33" s="11" t="s">
        <v>280</v>
      </c>
      <c r="AK33" s="11" t="s">
        <v>172</v>
      </c>
    </row>
    <row r="34" spans="1:35" ht="9.75">
      <c r="A34" s="153"/>
      <c r="B34" s="154"/>
      <c r="C34" s="155"/>
      <c r="D34" s="165" t="s">
        <v>195</v>
      </c>
      <c r="E34" s="159"/>
      <c r="F34" s="158"/>
      <c r="G34" s="159"/>
      <c r="H34" s="159"/>
      <c r="I34" s="159"/>
      <c r="J34" s="159"/>
      <c r="K34" s="160"/>
      <c r="L34" s="160"/>
      <c r="M34" s="157"/>
      <c r="N34" s="157"/>
      <c r="O34" s="158"/>
      <c r="P34" s="158"/>
      <c r="Q34" s="157"/>
      <c r="R34" s="157"/>
      <c r="S34" s="157"/>
      <c r="T34" s="161"/>
      <c r="U34" s="161"/>
      <c r="V34" s="161"/>
      <c r="W34" s="162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3"/>
    </row>
    <row r="35" spans="1:35" ht="9.75">
      <c r="A35" s="153"/>
      <c r="B35" s="154"/>
      <c r="C35" s="155"/>
      <c r="D35" s="156" t="s">
        <v>196</v>
      </c>
      <c r="E35" s="157"/>
      <c r="F35" s="158"/>
      <c r="G35" s="159"/>
      <c r="H35" s="159"/>
      <c r="I35" s="159"/>
      <c r="J35" s="159"/>
      <c r="K35" s="160"/>
      <c r="L35" s="160"/>
      <c r="M35" s="157"/>
      <c r="N35" s="157"/>
      <c r="O35" s="158"/>
      <c r="P35" s="158"/>
      <c r="Q35" s="157"/>
      <c r="R35" s="157"/>
      <c r="S35" s="157"/>
      <c r="T35" s="161"/>
      <c r="U35" s="161"/>
      <c r="V35" s="161"/>
      <c r="W35" s="162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63"/>
    </row>
    <row r="36" spans="1:37" ht="9.75">
      <c r="A36" s="153">
        <v>21</v>
      </c>
      <c r="B36" s="154" t="s">
        <v>273</v>
      </c>
      <c r="C36" s="155" t="s">
        <v>1237</v>
      </c>
      <c r="D36" s="164" t="s">
        <v>1238</v>
      </c>
      <c r="E36" s="157">
        <v>1.23</v>
      </c>
      <c r="F36" s="158" t="s">
        <v>168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200</v>
      </c>
      <c r="Q36" s="157"/>
      <c r="R36" s="157"/>
      <c r="S36" s="157"/>
      <c r="T36" s="161"/>
      <c r="U36" s="161"/>
      <c r="V36" s="161" t="s">
        <v>97</v>
      </c>
      <c r="W36" s="162"/>
      <c r="X36" s="155" t="s">
        <v>1237</v>
      </c>
      <c r="Y36" s="155" t="s">
        <v>1237</v>
      </c>
      <c r="Z36" s="158" t="s">
        <v>284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171</v>
      </c>
      <c r="AK36" s="11" t="s">
        <v>172</v>
      </c>
    </row>
    <row r="37" spans="1:37" ht="9.75">
      <c r="A37" s="153">
        <v>22</v>
      </c>
      <c r="B37" s="154" t="s">
        <v>273</v>
      </c>
      <c r="C37" s="155" t="s">
        <v>220</v>
      </c>
      <c r="D37" s="164" t="s">
        <v>1239</v>
      </c>
      <c r="E37" s="157">
        <v>2</v>
      </c>
      <c r="F37" s="158" t="s">
        <v>214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200</v>
      </c>
      <c r="Q37" s="157"/>
      <c r="R37" s="157"/>
      <c r="S37" s="157"/>
      <c r="T37" s="161"/>
      <c r="U37" s="161"/>
      <c r="V37" s="161" t="s">
        <v>97</v>
      </c>
      <c r="W37" s="162"/>
      <c r="X37" s="155" t="s">
        <v>220</v>
      </c>
      <c r="Y37" s="155" t="s">
        <v>220</v>
      </c>
      <c r="Z37" s="158" t="s">
        <v>284</v>
      </c>
      <c r="AA37" s="158"/>
      <c r="AB37" s="158"/>
      <c r="AC37" s="158"/>
      <c r="AD37" s="158"/>
      <c r="AE37" s="158"/>
      <c r="AF37" s="158"/>
      <c r="AG37" s="158"/>
      <c r="AH37" s="158"/>
      <c r="AI37" s="163"/>
      <c r="AJ37" s="11" t="s">
        <v>171</v>
      </c>
      <c r="AK37" s="11" t="s">
        <v>172</v>
      </c>
    </row>
    <row r="38" spans="1:37" ht="9.75">
      <c r="A38" s="153">
        <v>23</v>
      </c>
      <c r="B38" s="154" t="s">
        <v>273</v>
      </c>
      <c r="C38" s="155" t="s">
        <v>223</v>
      </c>
      <c r="D38" s="164" t="s">
        <v>1240</v>
      </c>
      <c r="E38" s="157">
        <v>2</v>
      </c>
      <c r="F38" s="158" t="s">
        <v>214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200</v>
      </c>
      <c r="Q38" s="157"/>
      <c r="R38" s="157"/>
      <c r="S38" s="157"/>
      <c r="T38" s="161"/>
      <c r="U38" s="161"/>
      <c r="V38" s="161" t="s">
        <v>97</v>
      </c>
      <c r="W38" s="162"/>
      <c r="X38" s="155" t="s">
        <v>223</v>
      </c>
      <c r="Y38" s="155" t="s">
        <v>223</v>
      </c>
      <c r="Z38" s="158" t="s">
        <v>284</v>
      </c>
      <c r="AA38" s="158"/>
      <c r="AB38" s="158"/>
      <c r="AC38" s="158"/>
      <c r="AD38" s="158"/>
      <c r="AE38" s="158"/>
      <c r="AF38" s="158"/>
      <c r="AG38" s="158"/>
      <c r="AH38" s="158"/>
      <c r="AI38" s="163"/>
      <c r="AJ38" s="11" t="s">
        <v>171</v>
      </c>
      <c r="AK38" s="11" t="s">
        <v>172</v>
      </c>
    </row>
    <row r="39" spans="1:37" ht="9.75">
      <c r="A39" s="153">
        <v>24</v>
      </c>
      <c r="B39" s="154" t="s">
        <v>273</v>
      </c>
      <c r="C39" s="155" t="s">
        <v>1241</v>
      </c>
      <c r="D39" s="164" t="s">
        <v>1242</v>
      </c>
      <c r="E39" s="157">
        <v>0.233</v>
      </c>
      <c r="F39" s="158" t="s">
        <v>237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200</v>
      </c>
      <c r="Q39" s="157"/>
      <c r="R39" s="157"/>
      <c r="S39" s="157"/>
      <c r="T39" s="161"/>
      <c r="U39" s="161"/>
      <c r="V39" s="161" t="s">
        <v>97</v>
      </c>
      <c r="W39" s="162"/>
      <c r="X39" s="155" t="s">
        <v>1241</v>
      </c>
      <c r="Y39" s="155" t="s">
        <v>1241</v>
      </c>
      <c r="Z39" s="158" t="s">
        <v>284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171</v>
      </c>
      <c r="AK39" s="11" t="s">
        <v>172</v>
      </c>
    </row>
    <row r="40" spans="1:35" ht="9.75">
      <c r="A40" s="153"/>
      <c r="B40" s="154"/>
      <c r="C40" s="155"/>
      <c r="D40" s="165" t="s">
        <v>238</v>
      </c>
      <c r="E40" s="159"/>
      <c r="F40" s="158"/>
      <c r="G40" s="159"/>
      <c r="H40" s="159"/>
      <c r="I40" s="159"/>
      <c r="J40" s="159"/>
      <c r="K40" s="160"/>
      <c r="L40" s="160"/>
      <c r="M40" s="157"/>
      <c r="N40" s="157"/>
      <c r="O40" s="158"/>
      <c r="P40" s="158"/>
      <c r="Q40" s="157"/>
      <c r="R40" s="157"/>
      <c r="S40" s="157"/>
      <c r="T40" s="161"/>
      <c r="U40" s="161"/>
      <c r="V40" s="161"/>
      <c r="W40" s="162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3"/>
    </row>
    <row r="41" spans="1:35" ht="9.75">
      <c r="A41" s="153"/>
      <c r="B41" s="154"/>
      <c r="C41" s="155"/>
      <c r="D41" s="156" t="s">
        <v>266</v>
      </c>
      <c r="E41" s="157"/>
      <c r="F41" s="158"/>
      <c r="G41" s="159"/>
      <c r="H41" s="159"/>
      <c r="I41" s="159"/>
      <c r="J41" s="159"/>
      <c r="K41" s="160"/>
      <c r="L41" s="160"/>
      <c r="M41" s="157"/>
      <c r="N41" s="157"/>
      <c r="O41" s="158"/>
      <c r="P41" s="158"/>
      <c r="Q41" s="157"/>
      <c r="R41" s="157"/>
      <c r="S41" s="157"/>
      <c r="T41" s="161"/>
      <c r="U41" s="161"/>
      <c r="V41" s="161"/>
      <c r="W41" s="162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63"/>
    </row>
    <row r="42" spans="1:37" ht="20.25">
      <c r="A42" s="153">
        <v>25</v>
      </c>
      <c r="B42" s="154" t="s">
        <v>273</v>
      </c>
      <c r="C42" s="155" t="s">
        <v>1243</v>
      </c>
      <c r="D42" s="164" t="s">
        <v>1244</v>
      </c>
      <c r="E42" s="157">
        <v>6.555</v>
      </c>
      <c r="F42" s="158" t="s">
        <v>168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270</v>
      </c>
      <c r="Q42" s="157"/>
      <c r="R42" s="157"/>
      <c r="S42" s="157"/>
      <c r="T42" s="161"/>
      <c r="U42" s="161"/>
      <c r="V42" s="161" t="s">
        <v>97</v>
      </c>
      <c r="W42" s="162"/>
      <c r="X42" s="155" t="s">
        <v>1243</v>
      </c>
      <c r="Y42" s="155" t="s">
        <v>1243</v>
      </c>
      <c r="Z42" s="158" t="s">
        <v>284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171</v>
      </c>
      <c r="AK42" s="11" t="s">
        <v>172</v>
      </c>
    </row>
    <row r="43" spans="1:35" ht="9.75">
      <c r="A43" s="153"/>
      <c r="B43" s="154"/>
      <c r="C43" s="155"/>
      <c r="D43" s="165" t="s">
        <v>303</v>
      </c>
      <c r="E43" s="159"/>
      <c r="F43" s="158"/>
      <c r="G43" s="159"/>
      <c r="H43" s="159"/>
      <c r="I43" s="159"/>
      <c r="J43" s="159"/>
      <c r="K43" s="160"/>
      <c r="L43" s="160"/>
      <c r="M43" s="157"/>
      <c r="N43" s="157"/>
      <c r="O43" s="158"/>
      <c r="P43" s="158"/>
      <c r="Q43" s="157"/>
      <c r="R43" s="157"/>
      <c r="S43" s="157"/>
      <c r="T43" s="161"/>
      <c r="U43" s="161"/>
      <c r="V43" s="161"/>
      <c r="W43" s="162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63"/>
    </row>
    <row r="44" spans="1:35" ht="9.75">
      <c r="A44" s="153"/>
      <c r="B44" s="154"/>
      <c r="C44" s="155"/>
      <c r="D44" s="156" t="s">
        <v>1245</v>
      </c>
      <c r="E44" s="157"/>
      <c r="F44" s="158"/>
      <c r="G44" s="159"/>
      <c r="H44" s="159"/>
      <c r="I44" s="159"/>
      <c r="J44" s="159"/>
      <c r="K44" s="160"/>
      <c r="L44" s="160"/>
      <c r="M44" s="157"/>
      <c r="N44" s="157"/>
      <c r="O44" s="158"/>
      <c r="P44" s="158"/>
      <c r="Q44" s="157"/>
      <c r="R44" s="157"/>
      <c r="S44" s="157"/>
      <c r="T44" s="161"/>
      <c r="U44" s="161"/>
      <c r="V44" s="161"/>
      <c r="W44" s="162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63"/>
    </row>
    <row r="45" spans="1:37" ht="20.25">
      <c r="A45" s="153">
        <v>26</v>
      </c>
      <c r="B45" s="154" t="s">
        <v>273</v>
      </c>
      <c r="C45" s="155" t="s">
        <v>1246</v>
      </c>
      <c r="D45" s="164" t="s">
        <v>1247</v>
      </c>
      <c r="E45" s="157">
        <v>4.2</v>
      </c>
      <c r="F45" s="158" t="s">
        <v>214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1248</v>
      </c>
      <c r="Q45" s="157"/>
      <c r="R45" s="157"/>
      <c r="S45" s="157"/>
      <c r="T45" s="161"/>
      <c r="U45" s="161"/>
      <c r="V45" s="161" t="s">
        <v>97</v>
      </c>
      <c r="W45" s="162"/>
      <c r="X45" s="155" t="s">
        <v>1246</v>
      </c>
      <c r="Y45" s="155" t="s">
        <v>1246</v>
      </c>
      <c r="Z45" s="158" t="s">
        <v>284</v>
      </c>
      <c r="AA45" s="158"/>
      <c r="AB45" s="158"/>
      <c r="AC45" s="158"/>
      <c r="AD45" s="158"/>
      <c r="AE45" s="158"/>
      <c r="AF45" s="158"/>
      <c r="AG45" s="158"/>
      <c r="AH45" s="158"/>
      <c r="AI45" s="163"/>
      <c r="AJ45" s="11" t="s">
        <v>171</v>
      </c>
      <c r="AK45" s="11" t="s">
        <v>172</v>
      </c>
    </row>
    <row r="46" spans="1:37" ht="9.75">
      <c r="A46" s="153">
        <v>27</v>
      </c>
      <c r="B46" s="154" t="s">
        <v>274</v>
      </c>
      <c r="C46" s="155" t="s">
        <v>1249</v>
      </c>
      <c r="D46" s="164" t="s">
        <v>1250</v>
      </c>
      <c r="E46" s="157">
        <v>1.554</v>
      </c>
      <c r="F46" s="158" t="s">
        <v>237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1248</v>
      </c>
      <c r="Q46" s="157"/>
      <c r="R46" s="157"/>
      <c r="S46" s="157"/>
      <c r="T46" s="161"/>
      <c r="U46" s="161"/>
      <c r="V46" s="161" t="s">
        <v>90</v>
      </c>
      <c r="W46" s="162"/>
      <c r="X46" s="155" t="s">
        <v>1249</v>
      </c>
      <c r="Y46" s="155" t="s">
        <v>1249</v>
      </c>
      <c r="Z46" s="158" t="s">
        <v>284</v>
      </c>
      <c r="AA46" s="158" t="s">
        <v>279</v>
      </c>
      <c r="AB46" s="158"/>
      <c r="AC46" s="158"/>
      <c r="AD46" s="158"/>
      <c r="AE46" s="158"/>
      <c r="AF46" s="158"/>
      <c r="AG46" s="158"/>
      <c r="AH46" s="158"/>
      <c r="AI46" s="163"/>
      <c r="AJ46" s="11" t="s">
        <v>280</v>
      </c>
      <c r="AK46" s="11" t="s">
        <v>172</v>
      </c>
    </row>
    <row r="47" spans="1:37" ht="20.25">
      <c r="A47" s="153">
        <v>28</v>
      </c>
      <c r="B47" s="154" t="s">
        <v>273</v>
      </c>
      <c r="C47" s="155" t="s">
        <v>1251</v>
      </c>
      <c r="D47" s="164" t="s">
        <v>1252</v>
      </c>
      <c r="E47" s="157">
        <v>4.2</v>
      </c>
      <c r="F47" s="158" t="s">
        <v>214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1248</v>
      </c>
      <c r="Q47" s="157"/>
      <c r="R47" s="157"/>
      <c r="S47" s="157"/>
      <c r="T47" s="161"/>
      <c r="U47" s="161"/>
      <c r="V47" s="161" t="s">
        <v>97</v>
      </c>
      <c r="W47" s="162"/>
      <c r="X47" s="155" t="s">
        <v>1251</v>
      </c>
      <c r="Y47" s="155" t="s">
        <v>1251</v>
      </c>
      <c r="Z47" s="158" t="s">
        <v>284</v>
      </c>
      <c r="AA47" s="158"/>
      <c r="AB47" s="158"/>
      <c r="AC47" s="158"/>
      <c r="AD47" s="158"/>
      <c r="AE47" s="158"/>
      <c r="AF47" s="158"/>
      <c r="AG47" s="158"/>
      <c r="AH47" s="158"/>
      <c r="AI47" s="163"/>
      <c r="AJ47" s="11" t="s">
        <v>171</v>
      </c>
      <c r="AK47" s="11" t="s">
        <v>172</v>
      </c>
    </row>
    <row r="48" spans="1:37" ht="9.75">
      <c r="A48" s="153">
        <v>29</v>
      </c>
      <c r="B48" s="154" t="s">
        <v>274</v>
      </c>
      <c r="C48" s="155" t="s">
        <v>1253</v>
      </c>
      <c r="D48" s="164" t="s">
        <v>1254</v>
      </c>
      <c r="E48" s="157">
        <v>1.554</v>
      </c>
      <c r="F48" s="158" t="s">
        <v>237</v>
      </c>
      <c r="G48" s="159"/>
      <c r="H48" s="159"/>
      <c r="I48" s="159"/>
      <c r="J48" s="159"/>
      <c r="K48" s="160"/>
      <c r="L48" s="160"/>
      <c r="M48" s="157"/>
      <c r="N48" s="157"/>
      <c r="O48" s="158"/>
      <c r="P48" s="158" t="s">
        <v>1248</v>
      </c>
      <c r="Q48" s="157"/>
      <c r="R48" s="157"/>
      <c r="S48" s="157"/>
      <c r="T48" s="161"/>
      <c r="U48" s="161"/>
      <c r="V48" s="161" t="s">
        <v>90</v>
      </c>
      <c r="W48" s="162"/>
      <c r="X48" s="155" t="s">
        <v>1253</v>
      </c>
      <c r="Y48" s="155" t="s">
        <v>1253</v>
      </c>
      <c r="Z48" s="158" t="s">
        <v>284</v>
      </c>
      <c r="AA48" s="158" t="s">
        <v>279</v>
      </c>
      <c r="AB48" s="158"/>
      <c r="AC48" s="158"/>
      <c r="AD48" s="158"/>
      <c r="AE48" s="158"/>
      <c r="AF48" s="158"/>
      <c r="AG48" s="158"/>
      <c r="AH48" s="158"/>
      <c r="AI48" s="163"/>
      <c r="AJ48" s="11" t="s">
        <v>280</v>
      </c>
      <c r="AK48" s="11" t="s">
        <v>172</v>
      </c>
    </row>
    <row r="49" spans="1:37" ht="20.25">
      <c r="A49" s="153">
        <v>30</v>
      </c>
      <c r="B49" s="154" t="s">
        <v>273</v>
      </c>
      <c r="C49" s="155" t="s">
        <v>1255</v>
      </c>
      <c r="D49" s="164" t="s">
        <v>1256</v>
      </c>
      <c r="E49" s="157">
        <v>8.4</v>
      </c>
      <c r="F49" s="158" t="s">
        <v>214</v>
      </c>
      <c r="G49" s="159"/>
      <c r="H49" s="159"/>
      <c r="I49" s="159"/>
      <c r="J49" s="159"/>
      <c r="K49" s="160"/>
      <c r="L49" s="160"/>
      <c r="M49" s="157"/>
      <c r="N49" s="157"/>
      <c r="O49" s="158"/>
      <c r="P49" s="158" t="s">
        <v>1248</v>
      </c>
      <c r="Q49" s="157"/>
      <c r="R49" s="157"/>
      <c r="S49" s="157"/>
      <c r="T49" s="161"/>
      <c r="U49" s="161"/>
      <c r="V49" s="161" t="s">
        <v>97</v>
      </c>
      <c r="W49" s="162"/>
      <c r="X49" s="155" t="s">
        <v>1255</v>
      </c>
      <c r="Y49" s="155" t="s">
        <v>1255</v>
      </c>
      <c r="Z49" s="158" t="s">
        <v>284</v>
      </c>
      <c r="AA49" s="158"/>
      <c r="AB49" s="158"/>
      <c r="AC49" s="158"/>
      <c r="AD49" s="158"/>
      <c r="AE49" s="158"/>
      <c r="AF49" s="158"/>
      <c r="AG49" s="158"/>
      <c r="AH49" s="158"/>
      <c r="AI49" s="163"/>
      <c r="AJ49" s="11" t="s">
        <v>171</v>
      </c>
      <c r="AK49" s="11" t="s">
        <v>172</v>
      </c>
    </row>
    <row r="50" spans="1:37" ht="20.25">
      <c r="A50" s="153">
        <v>31</v>
      </c>
      <c r="B50" s="154" t="s">
        <v>273</v>
      </c>
      <c r="C50" s="155" t="s">
        <v>1257</v>
      </c>
      <c r="D50" s="164" t="s">
        <v>1258</v>
      </c>
      <c r="E50" s="157">
        <v>4.2</v>
      </c>
      <c r="F50" s="158" t="s">
        <v>214</v>
      </c>
      <c r="G50" s="159"/>
      <c r="H50" s="159"/>
      <c r="I50" s="159"/>
      <c r="J50" s="159"/>
      <c r="K50" s="160"/>
      <c r="L50" s="160"/>
      <c r="M50" s="157"/>
      <c r="N50" s="157"/>
      <c r="O50" s="158"/>
      <c r="P50" s="158" t="s">
        <v>1248</v>
      </c>
      <c r="Q50" s="157"/>
      <c r="R50" s="157"/>
      <c r="S50" s="157"/>
      <c r="T50" s="161"/>
      <c r="U50" s="161"/>
      <c r="V50" s="161" t="s">
        <v>97</v>
      </c>
      <c r="W50" s="162"/>
      <c r="X50" s="155" t="s">
        <v>1257</v>
      </c>
      <c r="Y50" s="155" t="s">
        <v>1257</v>
      </c>
      <c r="Z50" s="158" t="s">
        <v>284</v>
      </c>
      <c r="AA50" s="158"/>
      <c r="AB50" s="158"/>
      <c r="AC50" s="158"/>
      <c r="AD50" s="158"/>
      <c r="AE50" s="158"/>
      <c r="AF50" s="158"/>
      <c r="AG50" s="158"/>
      <c r="AH50" s="158"/>
      <c r="AI50" s="163"/>
      <c r="AJ50" s="11" t="s">
        <v>171</v>
      </c>
      <c r="AK50" s="11" t="s">
        <v>172</v>
      </c>
    </row>
    <row r="51" spans="1:35" ht="9.75">
      <c r="A51" s="153"/>
      <c r="B51" s="154"/>
      <c r="C51" s="155"/>
      <c r="D51" s="165" t="s">
        <v>1259</v>
      </c>
      <c r="E51" s="159"/>
      <c r="F51" s="158"/>
      <c r="G51" s="159"/>
      <c r="H51" s="159"/>
      <c r="I51" s="159"/>
      <c r="J51" s="159"/>
      <c r="K51" s="160"/>
      <c r="L51" s="160"/>
      <c r="M51" s="157"/>
      <c r="N51" s="157"/>
      <c r="O51" s="158"/>
      <c r="P51" s="158"/>
      <c r="Q51" s="157"/>
      <c r="R51" s="157"/>
      <c r="S51" s="157"/>
      <c r="T51" s="161"/>
      <c r="U51" s="161"/>
      <c r="V51" s="161"/>
      <c r="W51" s="162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3"/>
    </row>
    <row r="52" spans="1:35" ht="9.75">
      <c r="A52" s="153"/>
      <c r="B52" s="154"/>
      <c r="C52" s="155"/>
      <c r="D52" s="156" t="s">
        <v>1103</v>
      </c>
      <c r="E52" s="157"/>
      <c r="F52" s="158"/>
      <c r="G52" s="159"/>
      <c r="H52" s="159"/>
      <c r="I52" s="159"/>
      <c r="J52" s="159"/>
      <c r="K52" s="160"/>
      <c r="L52" s="160"/>
      <c r="M52" s="157"/>
      <c r="N52" s="157"/>
      <c r="O52" s="158"/>
      <c r="P52" s="158"/>
      <c r="Q52" s="157"/>
      <c r="R52" s="157"/>
      <c r="S52" s="157"/>
      <c r="T52" s="161"/>
      <c r="U52" s="161"/>
      <c r="V52" s="161"/>
      <c r="W52" s="162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63"/>
    </row>
    <row r="53" spans="1:37" ht="9.75">
      <c r="A53" s="153">
        <v>32</v>
      </c>
      <c r="B53" s="154" t="s">
        <v>273</v>
      </c>
      <c r="C53" s="155" t="s">
        <v>1260</v>
      </c>
      <c r="D53" s="164" t="s">
        <v>1261</v>
      </c>
      <c r="E53" s="157">
        <v>1</v>
      </c>
      <c r="F53" s="158" t="s">
        <v>594</v>
      </c>
      <c r="G53" s="159"/>
      <c r="H53" s="159"/>
      <c r="I53" s="159"/>
      <c r="J53" s="159"/>
      <c r="K53" s="160"/>
      <c r="L53" s="160"/>
      <c r="M53" s="157"/>
      <c r="N53" s="157"/>
      <c r="O53" s="158"/>
      <c r="P53" s="158" t="s">
        <v>1106</v>
      </c>
      <c r="Q53" s="157"/>
      <c r="R53" s="157"/>
      <c r="S53" s="157"/>
      <c r="T53" s="161"/>
      <c r="U53" s="161"/>
      <c r="V53" s="161" t="s">
        <v>97</v>
      </c>
      <c r="W53" s="162"/>
      <c r="X53" s="155" t="s">
        <v>1260</v>
      </c>
      <c r="Y53" s="155" t="s">
        <v>1260</v>
      </c>
      <c r="Z53" s="158" t="s">
        <v>284</v>
      </c>
      <c r="AA53" s="158"/>
      <c r="AB53" s="158"/>
      <c r="AC53" s="158"/>
      <c r="AD53" s="158"/>
      <c r="AE53" s="158"/>
      <c r="AF53" s="158"/>
      <c r="AG53" s="158"/>
      <c r="AH53" s="158"/>
      <c r="AI53" s="163"/>
      <c r="AJ53" s="11" t="s">
        <v>171</v>
      </c>
      <c r="AK53" s="11" t="s">
        <v>172</v>
      </c>
    </row>
    <row r="54" spans="1:37" ht="20.25">
      <c r="A54" s="153">
        <v>33</v>
      </c>
      <c r="B54" s="154" t="s">
        <v>273</v>
      </c>
      <c r="C54" s="155" t="s">
        <v>1262</v>
      </c>
      <c r="D54" s="164" t="s">
        <v>1263</v>
      </c>
      <c r="E54" s="157">
        <v>9</v>
      </c>
      <c r="F54" s="158" t="s">
        <v>594</v>
      </c>
      <c r="G54" s="159"/>
      <c r="H54" s="159"/>
      <c r="I54" s="159"/>
      <c r="J54" s="159"/>
      <c r="K54" s="160"/>
      <c r="L54" s="160"/>
      <c r="M54" s="157"/>
      <c r="N54" s="157"/>
      <c r="O54" s="158"/>
      <c r="P54" s="158" t="s">
        <v>1106</v>
      </c>
      <c r="Q54" s="157"/>
      <c r="R54" s="157"/>
      <c r="S54" s="157"/>
      <c r="T54" s="161"/>
      <c r="U54" s="161"/>
      <c r="V54" s="161" t="s">
        <v>97</v>
      </c>
      <c r="W54" s="162"/>
      <c r="X54" s="155" t="s">
        <v>1262</v>
      </c>
      <c r="Y54" s="155" t="s">
        <v>1262</v>
      </c>
      <c r="Z54" s="158" t="s">
        <v>284</v>
      </c>
      <c r="AA54" s="158"/>
      <c r="AB54" s="158"/>
      <c r="AC54" s="158"/>
      <c r="AD54" s="158"/>
      <c r="AE54" s="158"/>
      <c r="AF54" s="158"/>
      <c r="AG54" s="158"/>
      <c r="AH54" s="158"/>
      <c r="AI54" s="163"/>
      <c r="AJ54" s="11" t="s">
        <v>171</v>
      </c>
      <c r="AK54" s="11" t="s">
        <v>172</v>
      </c>
    </row>
    <row r="55" spans="1:37" ht="9.75">
      <c r="A55" s="153">
        <v>34</v>
      </c>
      <c r="B55" s="154" t="s">
        <v>274</v>
      </c>
      <c r="C55" s="155" t="s">
        <v>1264</v>
      </c>
      <c r="D55" s="164" t="s">
        <v>1265</v>
      </c>
      <c r="E55" s="157">
        <v>9</v>
      </c>
      <c r="F55" s="158" t="s">
        <v>594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1106</v>
      </c>
      <c r="Q55" s="157"/>
      <c r="R55" s="157"/>
      <c r="S55" s="157"/>
      <c r="T55" s="161"/>
      <c r="U55" s="161"/>
      <c r="V55" s="161" t="s">
        <v>90</v>
      </c>
      <c r="W55" s="162"/>
      <c r="X55" s="155" t="s">
        <v>1264</v>
      </c>
      <c r="Y55" s="155" t="s">
        <v>1264</v>
      </c>
      <c r="Z55" s="158" t="s">
        <v>284</v>
      </c>
      <c r="AA55" s="158" t="s">
        <v>279</v>
      </c>
      <c r="AB55" s="158"/>
      <c r="AC55" s="158"/>
      <c r="AD55" s="158"/>
      <c r="AE55" s="158"/>
      <c r="AF55" s="158"/>
      <c r="AG55" s="158"/>
      <c r="AH55" s="158"/>
      <c r="AI55" s="163"/>
      <c r="AJ55" s="11" t="s">
        <v>280</v>
      </c>
      <c r="AK55" s="11" t="s">
        <v>172</v>
      </c>
    </row>
    <row r="56" spans="1:37" ht="20.25">
      <c r="A56" s="153">
        <v>35</v>
      </c>
      <c r="B56" s="154" t="s">
        <v>273</v>
      </c>
      <c r="C56" s="155" t="s">
        <v>1266</v>
      </c>
      <c r="D56" s="164" t="s">
        <v>1267</v>
      </c>
      <c r="E56" s="157">
        <v>10</v>
      </c>
      <c r="F56" s="158" t="s">
        <v>594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1106</v>
      </c>
      <c r="Q56" s="157"/>
      <c r="R56" s="157"/>
      <c r="S56" s="157"/>
      <c r="T56" s="161"/>
      <c r="U56" s="161"/>
      <c r="V56" s="161" t="s">
        <v>97</v>
      </c>
      <c r="W56" s="162"/>
      <c r="X56" s="155" t="s">
        <v>1266</v>
      </c>
      <c r="Y56" s="155" t="s">
        <v>1266</v>
      </c>
      <c r="Z56" s="158" t="s">
        <v>284</v>
      </c>
      <c r="AA56" s="158"/>
      <c r="AB56" s="158"/>
      <c r="AC56" s="158"/>
      <c r="AD56" s="158"/>
      <c r="AE56" s="158"/>
      <c r="AF56" s="158"/>
      <c r="AG56" s="158"/>
      <c r="AH56" s="158"/>
      <c r="AI56" s="163"/>
      <c r="AJ56" s="11" t="s">
        <v>171</v>
      </c>
      <c r="AK56" s="11" t="s">
        <v>172</v>
      </c>
    </row>
    <row r="57" spans="1:37" ht="30">
      <c r="A57" s="153">
        <v>36</v>
      </c>
      <c r="B57" s="154" t="s">
        <v>274</v>
      </c>
      <c r="C57" s="155" t="s">
        <v>1268</v>
      </c>
      <c r="D57" s="164" t="s">
        <v>1269</v>
      </c>
      <c r="E57" s="157">
        <v>3</v>
      </c>
      <c r="F57" s="158" t="s">
        <v>594</v>
      </c>
      <c r="G57" s="159"/>
      <c r="H57" s="159"/>
      <c r="I57" s="159"/>
      <c r="J57" s="159"/>
      <c r="K57" s="160"/>
      <c r="L57" s="160"/>
      <c r="M57" s="157"/>
      <c r="N57" s="157"/>
      <c r="O57" s="158"/>
      <c r="P57" s="158" t="s">
        <v>1106</v>
      </c>
      <c r="Q57" s="157"/>
      <c r="R57" s="157"/>
      <c r="S57" s="157"/>
      <c r="T57" s="161"/>
      <c r="U57" s="161"/>
      <c r="V57" s="161" t="s">
        <v>90</v>
      </c>
      <c r="W57" s="162"/>
      <c r="X57" s="155" t="s">
        <v>1268</v>
      </c>
      <c r="Y57" s="155" t="s">
        <v>1268</v>
      </c>
      <c r="Z57" s="158" t="s">
        <v>284</v>
      </c>
      <c r="AA57" s="158" t="s">
        <v>279</v>
      </c>
      <c r="AB57" s="158"/>
      <c r="AC57" s="158"/>
      <c r="AD57" s="158"/>
      <c r="AE57" s="158"/>
      <c r="AF57" s="158"/>
      <c r="AG57" s="158"/>
      <c r="AH57" s="158"/>
      <c r="AI57" s="163"/>
      <c r="AJ57" s="11" t="s">
        <v>280</v>
      </c>
      <c r="AK57" s="11" t="s">
        <v>172</v>
      </c>
    </row>
    <row r="58" spans="1:37" ht="20.25">
      <c r="A58" s="153">
        <v>37</v>
      </c>
      <c r="B58" s="154" t="s">
        <v>274</v>
      </c>
      <c r="C58" s="155" t="s">
        <v>1270</v>
      </c>
      <c r="D58" s="164" t="s">
        <v>1271</v>
      </c>
      <c r="E58" s="157">
        <v>1</v>
      </c>
      <c r="F58" s="158" t="s">
        <v>594</v>
      </c>
      <c r="G58" s="159"/>
      <c r="H58" s="159"/>
      <c r="I58" s="159"/>
      <c r="J58" s="159"/>
      <c r="K58" s="160"/>
      <c r="L58" s="160"/>
      <c r="M58" s="157"/>
      <c r="N58" s="157"/>
      <c r="O58" s="158"/>
      <c r="P58" s="158" t="s">
        <v>1106</v>
      </c>
      <c r="Q58" s="157"/>
      <c r="R58" s="157"/>
      <c r="S58" s="157"/>
      <c r="T58" s="161"/>
      <c r="U58" s="161"/>
      <c r="V58" s="161" t="s">
        <v>90</v>
      </c>
      <c r="W58" s="162"/>
      <c r="X58" s="155" t="s">
        <v>1270</v>
      </c>
      <c r="Y58" s="155" t="s">
        <v>1270</v>
      </c>
      <c r="Z58" s="158" t="s">
        <v>284</v>
      </c>
      <c r="AA58" s="158" t="s">
        <v>279</v>
      </c>
      <c r="AB58" s="158"/>
      <c r="AC58" s="158"/>
      <c r="AD58" s="158"/>
      <c r="AE58" s="158"/>
      <c r="AF58" s="158"/>
      <c r="AG58" s="158"/>
      <c r="AH58" s="158"/>
      <c r="AI58" s="163"/>
      <c r="AJ58" s="11" t="s">
        <v>280</v>
      </c>
      <c r="AK58" s="11" t="s">
        <v>172</v>
      </c>
    </row>
    <row r="59" spans="1:37" ht="20.25">
      <c r="A59" s="153">
        <v>38</v>
      </c>
      <c r="B59" s="154" t="s">
        <v>274</v>
      </c>
      <c r="C59" s="155" t="s">
        <v>1272</v>
      </c>
      <c r="D59" s="164" t="s">
        <v>1273</v>
      </c>
      <c r="E59" s="157">
        <v>1</v>
      </c>
      <c r="F59" s="158" t="s">
        <v>594</v>
      </c>
      <c r="G59" s="159"/>
      <c r="H59" s="159"/>
      <c r="I59" s="159"/>
      <c r="J59" s="159"/>
      <c r="K59" s="160"/>
      <c r="L59" s="160"/>
      <c r="M59" s="157"/>
      <c r="N59" s="157"/>
      <c r="O59" s="158"/>
      <c r="P59" s="158" t="s">
        <v>1106</v>
      </c>
      <c r="Q59" s="157"/>
      <c r="R59" s="157"/>
      <c r="S59" s="157"/>
      <c r="T59" s="161"/>
      <c r="U59" s="161"/>
      <c r="V59" s="161" t="s">
        <v>90</v>
      </c>
      <c r="W59" s="162"/>
      <c r="X59" s="155" t="s">
        <v>1272</v>
      </c>
      <c r="Y59" s="155" t="s">
        <v>1272</v>
      </c>
      <c r="Z59" s="158" t="s">
        <v>284</v>
      </c>
      <c r="AA59" s="158" t="s">
        <v>279</v>
      </c>
      <c r="AB59" s="158"/>
      <c r="AC59" s="158"/>
      <c r="AD59" s="158"/>
      <c r="AE59" s="158"/>
      <c r="AF59" s="158"/>
      <c r="AG59" s="158"/>
      <c r="AH59" s="158"/>
      <c r="AI59" s="163"/>
      <c r="AJ59" s="11" t="s">
        <v>280</v>
      </c>
      <c r="AK59" s="11" t="s">
        <v>172</v>
      </c>
    </row>
    <row r="60" spans="1:37" ht="20.25">
      <c r="A60" s="153">
        <v>39</v>
      </c>
      <c r="B60" s="154" t="s">
        <v>274</v>
      </c>
      <c r="C60" s="155" t="s">
        <v>1274</v>
      </c>
      <c r="D60" s="164" t="s">
        <v>1275</v>
      </c>
      <c r="E60" s="157">
        <v>2</v>
      </c>
      <c r="F60" s="158" t="s">
        <v>594</v>
      </c>
      <c r="G60" s="159"/>
      <c r="H60" s="159"/>
      <c r="I60" s="159"/>
      <c r="J60" s="159"/>
      <c r="K60" s="160"/>
      <c r="L60" s="160"/>
      <c r="M60" s="157"/>
      <c r="N60" s="157"/>
      <c r="O60" s="158"/>
      <c r="P60" s="158" t="s">
        <v>1106</v>
      </c>
      <c r="Q60" s="157"/>
      <c r="R60" s="157"/>
      <c r="S60" s="157"/>
      <c r="T60" s="161"/>
      <c r="U60" s="161"/>
      <c r="V60" s="161" t="s">
        <v>90</v>
      </c>
      <c r="W60" s="162"/>
      <c r="X60" s="155" t="s">
        <v>1274</v>
      </c>
      <c r="Y60" s="155" t="s">
        <v>1274</v>
      </c>
      <c r="Z60" s="158" t="s">
        <v>284</v>
      </c>
      <c r="AA60" s="158" t="s">
        <v>279</v>
      </c>
      <c r="AB60" s="158"/>
      <c r="AC60" s="158"/>
      <c r="AD60" s="158"/>
      <c r="AE60" s="158"/>
      <c r="AF60" s="158"/>
      <c r="AG60" s="158"/>
      <c r="AH60" s="158"/>
      <c r="AI60" s="163"/>
      <c r="AJ60" s="11" t="s">
        <v>280</v>
      </c>
      <c r="AK60" s="11" t="s">
        <v>172</v>
      </c>
    </row>
    <row r="61" spans="1:37" ht="20.25">
      <c r="A61" s="153">
        <v>40</v>
      </c>
      <c r="B61" s="154" t="s">
        <v>274</v>
      </c>
      <c r="C61" s="155" t="s">
        <v>1276</v>
      </c>
      <c r="D61" s="164" t="s">
        <v>1277</v>
      </c>
      <c r="E61" s="157">
        <v>1</v>
      </c>
      <c r="F61" s="158" t="s">
        <v>594</v>
      </c>
      <c r="G61" s="159"/>
      <c r="H61" s="159"/>
      <c r="I61" s="159"/>
      <c r="J61" s="159"/>
      <c r="K61" s="160"/>
      <c r="L61" s="160"/>
      <c r="M61" s="157"/>
      <c r="N61" s="157"/>
      <c r="O61" s="158"/>
      <c r="P61" s="158" t="s">
        <v>1106</v>
      </c>
      <c r="Q61" s="157"/>
      <c r="R61" s="157"/>
      <c r="S61" s="157"/>
      <c r="T61" s="161"/>
      <c r="U61" s="161"/>
      <c r="V61" s="161" t="s">
        <v>90</v>
      </c>
      <c r="W61" s="162"/>
      <c r="X61" s="155" t="s">
        <v>1276</v>
      </c>
      <c r="Y61" s="155" t="s">
        <v>1276</v>
      </c>
      <c r="Z61" s="158" t="s">
        <v>284</v>
      </c>
      <c r="AA61" s="158" t="s">
        <v>279</v>
      </c>
      <c r="AB61" s="158"/>
      <c r="AC61" s="158"/>
      <c r="AD61" s="158"/>
      <c r="AE61" s="158"/>
      <c r="AF61" s="158"/>
      <c r="AG61" s="158"/>
      <c r="AH61" s="158"/>
      <c r="AI61" s="163"/>
      <c r="AJ61" s="11" t="s">
        <v>280</v>
      </c>
      <c r="AK61" s="11" t="s">
        <v>172</v>
      </c>
    </row>
    <row r="62" spans="1:37" ht="20.25">
      <c r="A62" s="153">
        <v>41</v>
      </c>
      <c r="B62" s="154" t="s">
        <v>274</v>
      </c>
      <c r="C62" s="155" t="s">
        <v>1278</v>
      </c>
      <c r="D62" s="164" t="s">
        <v>1279</v>
      </c>
      <c r="E62" s="157">
        <v>1</v>
      </c>
      <c r="F62" s="158" t="s">
        <v>594</v>
      </c>
      <c r="G62" s="159"/>
      <c r="H62" s="159"/>
      <c r="I62" s="159"/>
      <c r="J62" s="159"/>
      <c r="K62" s="160"/>
      <c r="L62" s="160"/>
      <c r="M62" s="157"/>
      <c r="N62" s="157"/>
      <c r="O62" s="158"/>
      <c r="P62" s="158" t="s">
        <v>1106</v>
      </c>
      <c r="Q62" s="157"/>
      <c r="R62" s="157"/>
      <c r="S62" s="157"/>
      <c r="T62" s="161"/>
      <c r="U62" s="161"/>
      <c r="V62" s="161" t="s">
        <v>90</v>
      </c>
      <c r="W62" s="162"/>
      <c r="X62" s="155" t="s">
        <v>1278</v>
      </c>
      <c r="Y62" s="155" t="s">
        <v>1278</v>
      </c>
      <c r="Z62" s="158" t="s">
        <v>284</v>
      </c>
      <c r="AA62" s="158" t="s">
        <v>279</v>
      </c>
      <c r="AB62" s="158"/>
      <c r="AC62" s="158"/>
      <c r="AD62" s="158"/>
      <c r="AE62" s="158"/>
      <c r="AF62" s="158"/>
      <c r="AG62" s="158"/>
      <c r="AH62" s="158"/>
      <c r="AI62" s="163"/>
      <c r="AJ62" s="11" t="s">
        <v>280</v>
      </c>
      <c r="AK62" s="11" t="s">
        <v>172</v>
      </c>
    </row>
    <row r="63" spans="1:37" ht="9.75">
      <c r="A63" s="153">
        <v>42</v>
      </c>
      <c r="B63" s="154" t="s">
        <v>274</v>
      </c>
      <c r="C63" s="155" t="s">
        <v>1280</v>
      </c>
      <c r="D63" s="164" t="s">
        <v>1281</v>
      </c>
      <c r="E63" s="157">
        <v>1</v>
      </c>
      <c r="F63" s="158" t="s">
        <v>594</v>
      </c>
      <c r="G63" s="159"/>
      <c r="H63" s="159"/>
      <c r="I63" s="159"/>
      <c r="J63" s="159"/>
      <c r="K63" s="160"/>
      <c r="L63" s="160"/>
      <c r="M63" s="157"/>
      <c r="N63" s="157"/>
      <c r="O63" s="158"/>
      <c r="P63" s="158" t="s">
        <v>1106</v>
      </c>
      <c r="Q63" s="157"/>
      <c r="R63" s="157"/>
      <c r="S63" s="157"/>
      <c r="T63" s="161"/>
      <c r="U63" s="161"/>
      <c r="V63" s="161" t="s">
        <v>90</v>
      </c>
      <c r="W63" s="162"/>
      <c r="X63" s="155" t="s">
        <v>1280</v>
      </c>
      <c r="Y63" s="155" t="s">
        <v>1280</v>
      </c>
      <c r="Z63" s="158" t="s">
        <v>284</v>
      </c>
      <c r="AA63" s="158" t="s">
        <v>279</v>
      </c>
      <c r="AB63" s="158"/>
      <c r="AC63" s="158"/>
      <c r="AD63" s="158"/>
      <c r="AE63" s="158"/>
      <c r="AF63" s="158"/>
      <c r="AG63" s="158"/>
      <c r="AH63" s="158"/>
      <c r="AI63" s="163"/>
      <c r="AJ63" s="11" t="s">
        <v>280</v>
      </c>
      <c r="AK63" s="11" t="s">
        <v>172</v>
      </c>
    </row>
    <row r="64" spans="1:37" ht="20.25">
      <c r="A64" s="153">
        <v>43</v>
      </c>
      <c r="B64" s="154" t="s">
        <v>273</v>
      </c>
      <c r="C64" s="155" t="s">
        <v>1282</v>
      </c>
      <c r="D64" s="164" t="s">
        <v>1283</v>
      </c>
      <c r="E64" s="157">
        <v>15.7</v>
      </c>
      <c r="F64" s="158" t="s">
        <v>204</v>
      </c>
      <c r="G64" s="159"/>
      <c r="H64" s="159"/>
      <c r="I64" s="159"/>
      <c r="J64" s="159"/>
      <c r="K64" s="160"/>
      <c r="L64" s="160"/>
      <c r="M64" s="157"/>
      <c r="N64" s="157"/>
      <c r="O64" s="158"/>
      <c r="P64" s="158" t="s">
        <v>1106</v>
      </c>
      <c r="Q64" s="157"/>
      <c r="R64" s="157"/>
      <c r="S64" s="157"/>
      <c r="T64" s="161"/>
      <c r="U64" s="161"/>
      <c r="V64" s="161" t="s">
        <v>97</v>
      </c>
      <c r="W64" s="162"/>
      <c r="X64" s="155" t="s">
        <v>1282</v>
      </c>
      <c r="Y64" s="155" t="s">
        <v>1282</v>
      </c>
      <c r="Z64" s="158" t="s">
        <v>284</v>
      </c>
      <c r="AA64" s="158"/>
      <c r="AB64" s="158"/>
      <c r="AC64" s="158"/>
      <c r="AD64" s="158"/>
      <c r="AE64" s="158"/>
      <c r="AF64" s="158"/>
      <c r="AG64" s="158"/>
      <c r="AH64" s="158"/>
      <c r="AI64" s="163"/>
      <c r="AJ64" s="11" t="s">
        <v>171</v>
      </c>
      <c r="AK64" s="11" t="s">
        <v>172</v>
      </c>
    </row>
    <row r="65" spans="1:37" ht="20.25">
      <c r="A65" s="153">
        <v>44</v>
      </c>
      <c r="B65" s="154" t="s">
        <v>274</v>
      </c>
      <c r="C65" s="155" t="s">
        <v>1284</v>
      </c>
      <c r="D65" s="164" t="s">
        <v>1285</v>
      </c>
      <c r="E65" s="157">
        <v>15.7</v>
      </c>
      <c r="F65" s="158" t="s">
        <v>204</v>
      </c>
      <c r="G65" s="159"/>
      <c r="H65" s="159"/>
      <c r="I65" s="159"/>
      <c r="J65" s="159"/>
      <c r="K65" s="160"/>
      <c r="L65" s="160"/>
      <c r="M65" s="157"/>
      <c r="N65" s="157"/>
      <c r="O65" s="158"/>
      <c r="P65" s="158" t="s">
        <v>1106</v>
      </c>
      <c r="Q65" s="157"/>
      <c r="R65" s="157"/>
      <c r="S65" s="157"/>
      <c r="T65" s="161"/>
      <c r="U65" s="161"/>
      <c r="V65" s="161" t="s">
        <v>90</v>
      </c>
      <c r="W65" s="162"/>
      <c r="X65" s="155" t="s">
        <v>1284</v>
      </c>
      <c r="Y65" s="155" t="s">
        <v>1284</v>
      </c>
      <c r="Z65" s="158" t="s">
        <v>284</v>
      </c>
      <c r="AA65" s="158" t="s">
        <v>279</v>
      </c>
      <c r="AB65" s="158"/>
      <c r="AC65" s="158"/>
      <c r="AD65" s="158"/>
      <c r="AE65" s="158"/>
      <c r="AF65" s="158"/>
      <c r="AG65" s="158"/>
      <c r="AH65" s="158"/>
      <c r="AI65" s="163"/>
      <c r="AJ65" s="11" t="s">
        <v>280</v>
      </c>
      <c r="AK65" s="11" t="s">
        <v>172</v>
      </c>
    </row>
    <row r="66" spans="1:37" ht="20.25">
      <c r="A66" s="153">
        <v>45</v>
      </c>
      <c r="B66" s="154" t="s">
        <v>274</v>
      </c>
      <c r="C66" s="155" t="s">
        <v>1286</v>
      </c>
      <c r="D66" s="164" t="s">
        <v>1287</v>
      </c>
      <c r="E66" s="157">
        <v>2</v>
      </c>
      <c r="F66" s="158" t="s">
        <v>594</v>
      </c>
      <c r="G66" s="159"/>
      <c r="H66" s="159"/>
      <c r="I66" s="159"/>
      <c r="J66" s="159"/>
      <c r="K66" s="160"/>
      <c r="L66" s="160"/>
      <c r="M66" s="157"/>
      <c r="N66" s="157"/>
      <c r="O66" s="158"/>
      <c r="P66" s="158" t="s">
        <v>1106</v>
      </c>
      <c r="Q66" s="157"/>
      <c r="R66" s="157"/>
      <c r="S66" s="157"/>
      <c r="T66" s="161"/>
      <c r="U66" s="161"/>
      <c r="V66" s="161" t="s">
        <v>90</v>
      </c>
      <c r="W66" s="162"/>
      <c r="X66" s="155" t="s">
        <v>1286</v>
      </c>
      <c r="Y66" s="155" t="s">
        <v>1286</v>
      </c>
      <c r="Z66" s="158" t="s">
        <v>284</v>
      </c>
      <c r="AA66" s="158" t="s">
        <v>279</v>
      </c>
      <c r="AB66" s="158"/>
      <c r="AC66" s="158"/>
      <c r="AD66" s="158"/>
      <c r="AE66" s="158"/>
      <c r="AF66" s="158"/>
      <c r="AG66" s="158"/>
      <c r="AH66" s="158"/>
      <c r="AI66" s="163"/>
      <c r="AJ66" s="11" t="s">
        <v>280</v>
      </c>
      <c r="AK66" s="11" t="s">
        <v>172</v>
      </c>
    </row>
    <row r="67" spans="1:37" ht="20.25">
      <c r="A67" s="153">
        <v>46</v>
      </c>
      <c r="B67" s="154" t="s">
        <v>273</v>
      </c>
      <c r="C67" s="155" t="s">
        <v>1288</v>
      </c>
      <c r="D67" s="164" t="s">
        <v>1289</v>
      </c>
      <c r="E67" s="157">
        <v>2</v>
      </c>
      <c r="F67" s="158" t="s">
        <v>204</v>
      </c>
      <c r="G67" s="159"/>
      <c r="H67" s="159"/>
      <c r="I67" s="159"/>
      <c r="J67" s="159"/>
      <c r="K67" s="160"/>
      <c r="L67" s="160"/>
      <c r="M67" s="157"/>
      <c r="N67" s="157"/>
      <c r="O67" s="158"/>
      <c r="P67" s="158" t="s">
        <v>1106</v>
      </c>
      <c r="Q67" s="157"/>
      <c r="R67" s="157"/>
      <c r="S67" s="157"/>
      <c r="T67" s="161"/>
      <c r="U67" s="161"/>
      <c r="V67" s="161" t="s">
        <v>97</v>
      </c>
      <c r="W67" s="162"/>
      <c r="X67" s="155" t="s">
        <v>1288</v>
      </c>
      <c r="Y67" s="155" t="s">
        <v>1288</v>
      </c>
      <c r="Z67" s="158" t="s">
        <v>284</v>
      </c>
      <c r="AA67" s="158"/>
      <c r="AB67" s="158"/>
      <c r="AC67" s="158"/>
      <c r="AD67" s="158"/>
      <c r="AE67" s="158"/>
      <c r="AF67" s="158"/>
      <c r="AG67" s="158"/>
      <c r="AH67" s="158"/>
      <c r="AI67" s="163"/>
      <c r="AJ67" s="11" t="s">
        <v>171</v>
      </c>
      <c r="AK67" s="11" t="s">
        <v>172</v>
      </c>
    </row>
    <row r="68" spans="1:37" ht="9.75">
      <c r="A68" s="153">
        <v>47</v>
      </c>
      <c r="B68" s="154" t="s">
        <v>274</v>
      </c>
      <c r="C68" s="155" t="s">
        <v>1290</v>
      </c>
      <c r="D68" s="164" t="s">
        <v>1291</v>
      </c>
      <c r="E68" s="157">
        <v>2</v>
      </c>
      <c r="F68" s="158" t="s">
        <v>204</v>
      </c>
      <c r="G68" s="159"/>
      <c r="H68" s="159"/>
      <c r="I68" s="159"/>
      <c r="J68" s="159"/>
      <c r="K68" s="160"/>
      <c r="L68" s="160"/>
      <c r="M68" s="157"/>
      <c r="N68" s="157"/>
      <c r="O68" s="158"/>
      <c r="P68" s="158" t="s">
        <v>1106</v>
      </c>
      <c r="Q68" s="157"/>
      <c r="R68" s="157"/>
      <c r="S68" s="157"/>
      <c r="T68" s="161"/>
      <c r="U68" s="161"/>
      <c r="V68" s="161" t="s">
        <v>90</v>
      </c>
      <c r="W68" s="162"/>
      <c r="X68" s="155" t="s">
        <v>1290</v>
      </c>
      <c r="Y68" s="155" t="s">
        <v>1290</v>
      </c>
      <c r="Z68" s="158" t="s">
        <v>284</v>
      </c>
      <c r="AA68" s="158" t="s">
        <v>279</v>
      </c>
      <c r="AB68" s="158"/>
      <c r="AC68" s="158"/>
      <c r="AD68" s="158"/>
      <c r="AE68" s="158"/>
      <c r="AF68" s="158"/>
      <c r="AG68" s="158"/>
      <c r="AH68" s="158"/>
      <c r="AI68" s="163"/>
      <c r="AJ68" s="11" t="s">
        <v>280</v>
      </c>
      <c r="AK68" s="11" t="s">
        <v>172</v>
      </c>
    </row>
    <row r="69" spans="1:37" ht="20.25">
      <c r="A69" s="153">
        <v>48</v>
      </c>
      <c r="B69" s="154" t="s">
        <v>274</v>
      </c>
      <c r="C69" s="155" t="s">
        <v>1292</v>
      </c>
      <c r="D69" s="164" t="s">
        <v>1293</v>
      </c>
      <c r="E69" s="157">
        <v>1</v>
      </c>
      <c r="F69" s="158" t="s">
        <v>594</v>
      </c>
      <c r="G69" s="159"/>
      <c r="H69" s="159"/>
      <c r="I69" s="159"/>
      <c r="J69" s="159"/>
      <c r="K69" s="160"/>
      <c r="L69" s="160"/>
      <c r="M69" s="157"/>
      <c r="N69" s="157"/>
      <c r="O69" s="158"/>
      <c r="P69" s="158" t="s">
        <v>1106</v>
      </c>
      <c r="Q69" s="157"/>
      <c r="R69" s="157"/>
      <c r="S69" s="157"/>
      <c r="T69" s="161"/>
      <c r="U69" s="161"/>
      <c r="V69" s="161" t="s">
        <v>90</v>
      </c>
      <c r="W69" s="162"/>
      <c r="X69" s="155" t="s">
        <v>1292</v>
      </c>
      <c r="Y69" s="155" t="s">
        <v>1292</v>
      </c>
      <c r="Z69" s="158" t="s">
        <v>284</v>
      </c>
      <c r="AA69" s="158" t="s">
        <v>279</v>
      </c>
      <c r="AB69" s="158"/>
      <c r="AC69" s="158"/>
      <c r="AD69" s="158"/>
      <c r="AE69" s="158"/>
      <c r="AF69" s="158"/>
      <c r="AG69" s="158"/>
      <c r="AH69" s="158"/>
      <c r="AI69" s="163"/>
      <c r="AJ69" s="11" t="s">
        <v>280</v>
      </c>
      <c r="AK69" s="11" t="s">
        <v>172</v>
      </c>
    </row>
    <row r="70" spans="1:37" ht="20.25">
      <c r="A70" s="153">
        <v>49</v>
      </c>
      <c r="B70" s="154" t="s">
        <v>273</v>
      </c>
      <c r="C70" s="155" t="s">
        <v>1294</v>
      </c>
      <c r="D70" s="164" t="s">
        <v>1295</v>
      </c>
      <c r="E70" s="157">
        <v>35.5</v>
      </c>
      <c r="F70" s="158" t="s">
        <v>204</v>
      </c>
      <c r="G70" s="159"/>
      <c r="H70" s="159"/>
      <c r="I70" s="159"/>
      <c r="J70" s="159"/>
      <c r="K70" s="160"/>
      <c r="L70" s="160"/>
      <c r="M70" s="157"/>
      <c r="N70" s="157"/>
      <c r="O70" s="158"/>
      <c r="P70" s="158" t="s">
        <v>1106</v>
      </c>
      <c r="Q70" s="157"/>
      <c r="R70" s="157"/>
      <c r="S70" s="157"/>
      <c r="T70" s="161"/>
      <c r="U70" s="161"/>
      <c r="V70" s="161" t="s">
        <v>97</v>
      </c>
      <c r="W70" s="162"/>
      <c r="X70" s="155" t="s">
        <v>1294</v>
      </c>
      <c r="Y70" s="155" t="s">
        <v>1294</v>
      </c>
      <c r="Z70" s="158" t="s">
        <v>284</v>
      </c>
      <c r="AA70" s="158"/>
      <c r="AB70" s="158"/>
      <c r="AC70" s="158"/>
      <c r="AD70" s="158"/>
      <c r="AE70" s="158"/>
      <c r="AF70" s="158"/>
      <c r="AG70" s="158"/>
      <c r="AH70" s="158"/>
      <c r="AI70" s="163"/>
      <c r="AJ70" s="11" t="s">
        <v>171</v>
      </c>
      <c r="AK70" s="11" t="s">
        <v>172</v>
      </c>
    </row>
    <row r="71" spans="1:37" ht="20.25">
      <c r="A71" s="153">
        <v>50</v>
      </c>
      <c r="B71" s="154" t="s">
        <v>274</v>
      </c>
      <c r="C71" s="155" t="s">
        <v>1296</v>
      </c>
      <c r="D71" s="164" t="s">
        <v>1297</v>
      </c>
      <c r="E71" s="157">
        <v>8</v>
      </c>
      <c r="F71" s="158" t="s">
        <v>594</v>
      </c>
      <c r="G71" s="159"/>
      <c r="H71" s="159"/>
      <c r="I71" s="159"/>
      <c r="J71" s="159"/>
      <c r="K71" s="160"/>
      <c r="L71" s="160"/>
      <c r="M71" s="157"/>
      <c r="N71" s="157"/>
      <c r="O71" s="158"/>
      <c r="P71" s="158" t="s">
        <v>1106</v>
      </c>
      <c r="Q71" s="157"/>
      <c r="R71" s="157"/>
      <c r="S71" s="157"/>
      <c r="T71" s="161"/>
      <c r="U71" s="161"/>
      <c r="V71" s="161" t="s">
        <v>90</v>
      </c>
      <c r="W71" s="162"/>
      <c r="X71" s="155" t="s">
        <v>1296</v>
      </c>
      <c r="Y71" s="155" t="s">
        <v>1296</v>
      </c>
      <c r="Z71" s="158" t="s">
        <v>284</v>
      </c>
      <c r="AA71" s="158" t="s">
        <v>279</v>
      </c>
      <c r="AB71" s="158"/>
      <c r="AC71" s="158"/>
      <c r="AD71" s="158"/>
      <c r="AE71" s="158"/>
      <c r="AF71" s="158"/>
      <c r="AG71" s="158"/>
      <c r="AH71" s="158"/>
      <c r="AI71" s="163"/>
      <c r="AJ71" s="11" t="s">
        <v>280</v>
      </c>
      <c r="AK71" s="11" t="s">
        <v>172</v>
      </c>
    </row>
    <row r="72" spans="1:37" ht="20.25">
      <c r="A72" s="153">
        <v>51</v>
      </c>
      <c r="B72" s="154" t="s">
        <v>274</v>
      </c>
      <c r="C72" s="155" t="s">
        <v>1298</v>
      </c>
      <c r="D72" s="164" t="s">
        <v>1299</v>
      </c>
      <c r="E72" s="157">
        <v>1</v>
      </c>
      <c r="F72" s="158" t="s">
        <v>594</v>
      </c>
      <c r="G72" s="159"/>
      <c r="H72" s="159"/>
      <c r="I72" s="159"/>
      <c r="J72" s="159"/>
      <c r="K72" s="160"/>
      <c r="L72" s="160"/>
      <c r="M72" s="157"/>
      <c r="N72" s="157"/>
      <c r="O72" s="158"/>
      <c r="P72" s="158" t="s">
        <v>1106</v>
      </c>
      <c r="Q72" s="157"/>
      <c r="R72" s="157"/>
      <c r="S72" s="157"/>
      <c r="T72" s="161"/>
      <c r="U72" s="161"/>
      <c r="V72" s="161" t="s">
        <v>90</v>
      </c>
      <c r="W72" s="162"/>
      <c r="X72" s="155" t="s">
        <v>1298</v>
      </c>
      <c r="Y72" s="155" t="s">
        <v>1298</v>
      </c>
      <c r="Z72" s="158" t="s">
        <v>284</v>
      </c>
      <c r="AA72" s="158" t="s">
        <v>279</v>
      </c>
      <c r="AB72" s="158"/>
      <c r="AC72" s="158"/>
      <c r="AD72" s="158"/>
      <c r="AE72" s="158"/>
      <c r="AF72" s="158"/>
      <c r="AG72" s="158"/>
      <c r="AH72" s="158"/>
      <c r="AI72" s="163"/>
      <c r="AJ72" s="11" t="s">
        <v>280</v>
      </c>
      <c r="AK72" s="11" t="s">
        <v>172</v>
      </c>
    </row>
    <row r="73" spans="1:37" ht="20.25">
      <c r="A73" s="153">
        <v>52</v>
      </c>
      <c r="B73" s="154" t="s">
        <v>273</v>
      </c>
      <c r="C73" s="155" t="s">
        <v>1300</v>
      </c>
      <c r="D73" s="164" t="s">
        <v>1301</v>
      </c>
      <c r="E73" s="157">
        <v>2</v>
      </c>
      <c r="F73" s="158" t="s">
        <v>594</v>
      </c>
      <c r="G73" s="159"/>
      <c r="H73" s="159"/>
      <c r="I73" s="159"/>
      <c r="J73" s="159"/>
      <c r="K73" s="160"/>
      <c r="L73" s="160"/>
      <c r="M73" s="157"/>
      <c r="N73" s="157"/>
      <c r="O73" s="158"/>
      <c r="P73" s="158" t="s">
        <v>1106</v>
      </c>
      <c r="Q73" s="157"/>
      <c r="R73" s="157"/>
      <c r="S73" s="157"/>
      <c r="T73" s="161"/>
      <c r="U73" s="161"/>
      <c r="V73" s="161" t="s">
        <v>97</v>
      </c>
      <c r="W73" s="162"/>
      <c r="X73" s="155" t="s">
        <v>1300</v>
      </c>
      <c r="Y73" s="155" t="s">
        <v>1300</v>
      </c>
      <c r="Z73" s="158" t="s">
        <v>284</v>
      </c>
      <c r="AA73" s="158"/>
      <c r="AB73" s="158"/>
      <c r="AC73" s="158"/>
      <c r="AD73" s="158"/>
      <c r="AE73" s="158"/>
      <c r="AF73" s="158"/>
      <c r="AG73" s="158"/>
      <c r="AH73" s="158"/>
      <c r="AI73" s="163"/>
      <c r="AJ73" s="11" t="s">
        <v>171</v>
      </c>
      <c r="AK73" s="11" t="s">
        <v>172</v>
      </c>
    </row>
    <row r="74" spans="1:37" ht="20.25">
      <c r="A74" s="153">
        <v>53</v>
      </c>
      <c r="B74" s="154" t="s">
        <v>273</v>
      </c>
      <c r="C74" s="155" t="s">
        <v>1302</v>
      </c>
      <c r="D74" s="164" t="s">
        <v>1303</v>
      </c>
      <c r="E74" s="157">
        <v>1</v>
      </c>
      <c r="F74" s="158" t="s">
        <v>594</v>
      </c>
      <c r="G74" s="159"/>
      <c r="H74" s="159"/>
      <c r="I74" s="159"/>
      <c r="J74" s="159"/>
      <c r="K74" s="160"/>
      <c r="L74" s="160"/>
      <c r="M74" s="157"/>
      <c r="N74" s="157"/>
      <c r="O74" s="158"/>
      <c r="P74" s="158" t="s">
        <v>1106</v>
      </c>
      <c r="Q74" s="157"/>
      <c r="R74" s="157"/>
      <c r="S74" s="157"/>
      <c r="T74" s="161"/>
      <c r="U74" s="161"/>
      <c r="V74" s="161" t="s">
        <v>97</v>
      </c>
      <c r="W74" s="162"/>
      <c r="X74" s="155" t="s">
        <v>1302</v>
      </c>
      <c r="Y74" s="155" t="s">
        <v>1302</v>
      </c>
      <c r="Z74" s="158" t="s">
        <v>284</v>
      </c>
      <c r="AA74" s="158"/>
      <c r="AB74" s="158"/>
      <c r="AC74" s="158"/>
      <c r="AD74" s="158"/>
      <c r="AE74" s="158"/>
      <c r="AF74" s="158"/>
      <c r="AG74" s="158"/>
      <c r="AH74" s="158"/>
      <c r="AI74" s="163"/>
      <c r="AJ74" s="11" t="s">
        <v>171</v>
      </c>
      <c r="AK74" s="11" t="s">
        <v>172</v>
      </c>
    </row>
    <row r="75" spans="1:37" ht="20.25">
      <c r="A75" s="153">
        <v>54</v>
      </c>
      <c r="B75" s="154" t="s">
        <v>274</v>
      </c>
      <c r="C75" s="155" t="s">
        <v>1304</v>
      </c>
      <c r="D75" s="164" t="s">
        <v>1305</v>
      </c>
      <c r="E75" s="157">
        <v>1</v>
      </c>
      <c r="F75" s="158" t="s">
        <v>594</v>
      </c>
      <c r="G75" s="159"/>
      <c r="H75" s="159"/>
      <c r="I75" s="159"/>
      <c r="J75" s="159"/>
      <c r="K75" s="160"/>
      <c r="L75" s="160"/>
      <c r="M75" s="157"/>
      <c r="N75" s="157"/>
      <c r="O75" s="158"/>
      <c r="P75" s="158" t="s">
        <v>1106</v>
      </c>
      <c r="Q75" s="157"/>
      <c r="R75" s="157"/>
      <c r="S75" s="157"/>
      <c r="T75" s="161"/>
      <c r="U75" s="161"/>
      <c r="V75" s="161" t="s">
        <v>90</v>
      </c>
      <c r="W75" s="162"/>
      <c r="X75" s="155" t="s">
        <v>1304</v>
      </c>
      <c r="Y75" s="155" t="s">
        <v>1304</v>
      </c>
      <c r="Z75" s="158" t="s">
        <v>284</v>
      </c>
      <c r="AA75" s="158" t="s">
        <v>279</v>
      </c>
      <c r="AB75" s="158"/>
      <c r="AC75" s="158"/>
      <c r="AD75" s="158"/>
      <c r="AE75" s="158"/>
      <c r="AF75" s="158"/>
      <c r="AG75" s="158"/>
      <c r="AH75" s="158"/>
      <c r="AI75" s="163"/>
      <c r="AJ75" s="11" t="s">
        <v>280</v>
      </c>
      <c r="AK75" s="11" t="s">
        <v>172</v>
      </c>
    </row>
    <row r="76" spans="1:37" ht="20.25">
      <c r="A76" s="153">
        <v>55</v>
      </c>
      <c r="B76" s="154" t="s">
        <v>273</v>
      </c>
      <c r="C76" s="155" t="s">
        <v>1306</v>
      </c>
      <c r="D76" s="164" t="s">
        <v>1307</v>
      </c>
      <c r="E76" s="157">
        <v>4</v>
      </c>
      <c r="F76" s="158" t="s">
        <v>594</v>
      </c>
      <c r="G76" s="159"/>
      <c r="H76" s="159"/>
      <c r="I76" s="159"/>
      <c r="J76" s="159"/>
      <c r="K76" s="160"/>
      <c r="L76" s="160"/>
      <c r="M76" s="157"/>
      <c r="N76" s="157"/>
      <c r="O76" s="158"/>
      <c r="P76" s="158" t="s">
        <v>1106</v>
      </c>
      <c r="Q76" s="157"/>
      <c r="R76" s="157"/>
      <c r="S76" s="157"/>
      <c r="T76" s="161"/>
      <c r="U76" s="161"/>
      <c r="V76" s="161" t="s">
        <v>97</v>
      </c>
      <c r="W76" s="162"/>
      <c r="X76" s="155" t="s">
        <v>1306</v>
      </c>
      <c r="Y76" s="155" t="s">
        <v>1306</v>
      </c>
      <c r="Z76" s="158" t="s">
        <v>284</v>
      </c>
      <c r="AA76" s="158"/>
      <c r="AB76" s="158"/>
      <c r="AC76" s="158"/>
      <c r="AD76" s="158"/>
      <c r="AE76" s="158"/>
      <c r="AF76" s="158"/>
      <c r="AG76" s="158"/>
      <c r="AH76" s="158"/>
      <c r="AI76" s="163"/>
      <c r="AJ76" s="11" t="s">
        <v>171</v>
      </c>
      <c r="AK76" s="11" t="s">
        <v>172</v>
      </c>
    </row>
    <row r="77" spans="1:37" ht="20.25">
      <c r="A77" s="153">
        <v>56</v>
      </c>
      <c r="B77" s="154" t="s">
        <v>274</v>
      </c>
      <c r="C77" s="155" t="s">
        <v>1308</v>
      </c>
      <c r="D77" s="164" t="s">
        <v>1309</v>
      </c>
      <c r="E77" s="157">
        <v>1</v>
      </c>
      <c r="F77" s="158" t="s">
        <v>594</v>
      </c>
      <c r="G77" s="159"/>
      <c r="H77" s="159"/>
      <c r="I77" s="159"/>
      <c r="J77" s="159"/>
      <c r="K77" s="160"/>
      <c r="L77" s="160"/>
      <c r="M77" s="157"/>
      <c r="N77" s="157"/>
      <c r="O77" s="158"/>
      <c r="P77" s="158" t="s">
        <v>1106</v>
      </c>
      <c r="Q77" s="157"/>
      <c r="R77" s="157"/>
      <c r="S77" s="157"/>
      <c r="T77" s="161"/>
      <c r="U77" s="161"/>
      <c r="V77" s="161" t="s">
        <v>90</v>
      </c>
      <c r="W77" s="162"/>
      <c r="X77" s="155" t="s">
        <v>1308</v>
      </c>
      <c r="Y77" s="155" t="s">
        <v>1308</v>
      </c>
      <c r="Z77" s="158" t="s">
        <v>284</v>
      </c>
      <c r="AA77" s="158" t="s">
        <v>279</v>
      </c>
      <c r="AB77" s="158"/>
      <c r="AC77" s="158"/>
      <c r="AD77" s="158"/>
      <c r="AE77" s="158"/>
      <c r="AF77" s="158"/>
      <c r="AG77" s="158"/>
      <c r="AH77" s="158"/>
      <c r="AI77" s="163"/>
      <c r="AJ77" s="11" t="s">
        <v>280</v>
      </c>
      <c r="AK77" s="11" t="s">
        <v>172</v>
      </c>
    </row>
    <row r="78" spans="1:37" ht="20.25">
      <c r="A78" s="153">
        <v>57</v>
      </c>
      <c r="B78" s="154" t="s">
        <v>274</v>
      </c>
      <c r="C78" s="155" t="s">
        <v>1310</v>
      </c>
      <c r="D78" s="164" t="s">
        <v>1311</v>
      </c>
      <c r="E78" s="157">
        <v>3</v>
      </c>
      <c r="F78" s="158" t="s">
        <v>594</v>
      </c>
      <c r="G78" s="159"/>
      <c r="H78" s="159"/>
      <c r="I78" s="159"/>
      <c r="J78" s="159"/>
      <c r="K78" s="160"/>
      <c r="L78" s="160"/>
      <c r="M78" s="157"/>
      <c r="N78" s="157"/>
      <c r="O78" s="158"/>
      <c r="P78" s="158" t="s">
        <v>1106</v>
      </c>
      <c r="Q78" s="157"/>
      <c r="R78" s="157"/>
      <c r="S78" s="157"/>
      <c r="T78" s="161"/>
      <c r="U78" s="161"/>
      <c r="V78" s="161" t="s">
        <v>90</v>
      </c>
      <c r="W78" s="162"/>
      <c r="X78" s="155" t="s">
        <v>1310</v>
      </c>
      <c r="Y78" s="155" t="s">
        <v>1310</v>
      </c>
      <c r="Z78" s="158" t="s">
        <v>284</v>
      </c>
      <c r="AA78" s="158" t="s">
        <v>279</v>
      </c>
      <c r="AB78" s="158"/>
      <c r="AC78" s="158"/>
      <c r="AD78" s="158"/>
      <c r="AE78" s="158"/>
      <c r="AF78" s="158"/>
      <c r="AG78" s="158"/>
      <c r="AH78" s="158"/>
      <c r="AI78" s="163"/>
      <c r="AJ78" s="11" t="s">
        <v>280</v>
      </c>
      <c r="AK78" s="11" t="s">
        <v>172</v>
      </c>
    </row>
    <row r="79" spans="1:37" ht="20.25">
      <c r="A79" s="153">
        <v>58</v>
      </c>
      <c r="B79" s="154" t="s">
        <v>274</v>
      </c>
      <c r="C79" s="155" t="s">
        <v>1312</v>
      </c>
      <c r="D79" s="164" t="s">
        <v>1313</v>
      </c>
      <c r="E79" s="157">
        <v>2</v>
      </c>
      <c r="F79" s="158" t="s">
        <v>594</v>
      </c>
      <c r="G79" s="159"/>
      <c r="H79" s="159"/>
      <c r="I79" s="159"/>
      <c r="J79" s="159"/>
      <c r="K79" s="160"/>
      <c r="L79" s="160"/>
      <c r="M79" s="157"/>
      <c r="N79" s="157"/>
      <c r="O79" s="158"/>
      <c r="P79" s="158" t="s">
        <v>1106</v>
      </c>
      <c r="Q79" s="157"/>
      <c r="R79" s="157"/>
      <c r="S79" s="157"/>
      <c r="T79" s="161"/>
      <c r="U79" s="161"/>
      <c r="V79" s="161" t="s">
        <v>90</v>
      </c>
      <c r="W79" s="162"/>
      <c r="X79" s="155" t="s">
        <v>1312</v>
      </c>
      <c r="Y79" s="155" t="s">
        <v>1312</v>
      </c>
      <c r="Z79" s="158" t="s">
        <v>284</v>
      </c>
      <c r="AA79" s="158" t="s">
        <v>279</v>
      </c>
      <c r="AB79" s="158"/>
      <c r="AC79" s="158"/>
      <c r="AD79" s="158"/>
      <c r="AE79" s="158"/>
      <c r="AF79" s="158"/>
      <c r="AG79" s="158"/>
      <c r="AH79" s="158"/>
      <c r="AI79" s="163"/>
      <c r="AJ79" s="11" t="s">
        <v>280</v>
      </c>
      <c r="AK79" s="11" t="s">
        <v>172</v>
      </c>
    </row>
    <row r="80" spans="1:37" ht="20.25">
      <c r="A80" s="153">
        <v>59</v>
      </c>
      <c r="B80" s="154" t="s">
        <v>274</v>
      </c>
      <c r="C80" s="155" t="s">
        <v>1314</v>
      </c>
      <c r="D80" s="164" t="s">
        <v>1315</v>
      </c>
      <c r="E80" s="157">
        <v>1</v>
      </c>
      <c r="F80" s="158" t="s">
        <v>594</v>
      </c>
      <c r="G80" s="159"/>
      <c r="H80" s="159"/>
      <c r="I80" s="159"/>
      <c r="J80" s="159"/>
      <c r="K80" s="160"/>
      <c r="L80" s="160"/>
      <c r="M80" s="157"/>
      <c r="N80" s="157"/>
      <c r="O80" s="158"/>
      <c r="P80" s="158" t="s">
        <v>1106</v>
      </c>
      <c r="Q80" s="157"/>
      <c r="R80" s="157"/>
      <c r="S80" s="157"/>
      <c r="T80" s="161"/>
      <c r="U80" s="161"/>
      <c r="V80" s="161" t="s">
        <v>90</v>
      </c>
      <c r="W80" s="162"/>
      <c r="X80" s="155" t="s">
        <v>1314</v>
      </c>
      <c r="Y80" s="155" t="s">
        <v>1314</v>
      </c>
      <c r="Z80" s="158" t="s">
        <v>284</v>
      </c>
      <c r="AA80" s="158" t="s">
        <v>279</v>
      </c>
      <c r="AB80" s="158"/>
      <c r="AC80" s="158"/>
      <c r="AD80" s="158"/>
      <c r="AE80" s="158"/>
      <c r="AF80" s="158"/>
      <c r="AG80" s="158"/>
      <c r="AH80" s="158"/>
      <c r="AI80" s="163"/>
      <c r="AJ80" s="11" t="s">
        <v>280</v>
      </c>
      <c r="AK80" s="11" t="s">
        <v>172</v>
      </c>
    </row>
    <row r="81" spans="1:37" ht="9.75">
      <c r="A81" s="153">
        <v>60</v>
      </c>
      <c r="B81" s="154" t="s">
        <v>273</v>
      </c>
      <c r="C81" s="155" t="s">
        <v>1316</v>
      </c>
      <c r="D81" s="164" t="s">
        <v>1317</v>
      </c>
      <c r="E81" s="157">
        <v>1</v>
      </c>
      <c r="F81" s="158" t="s">
        <v>594</v>
      </c>
      <c r="G81" s="159"/>
      <c r="H81" s="159"/>
      <c r="I81" s="159"/>
      <c r="J81" s="159"/>
      <c r="K81" s="160"/>
      <c r="L81" s="160"/>
      <c r="M81" s="157"/>
      <c r="N81" s="157"/>
      <c r="O81" s="158"/>
      <c r="P81" s="158" t="s">
        <v>1106</v>
      </c>
      <c r="Q81" s="157"/>
      <c r="R81" s="157"/>
      <c r="S81" s="157"/>
      <c r="T81" s="161"/>
      <c r="U81" s="161"/>
      <c r="V81" s="161" t="s">
        <v>97</v>
      </c>
      <c r="W81" s="162"/>
      <c r="X81" s="155" t="s">
        <v>1316</v>
      </c>
      <c r="Y81" s="155" t="s">
        <v>1316</v>
      </c>
      <c r="Z81" s="158" t="s">
        <v>284</v>
      </c>
      <c r="AA81" s="158"/>
      <c r="AB81" s="158"/>
      <c r="AC81" s="158"/>
      <c r="AD81" s="158"/>
      <c r="AE81" s="158"/>
      <c r="AF81" s="158"/>
      <c r="AG81" s="158"/>
      <c r="AH81" s="158"/>
      <c r="AI81" s="163"/>
      <c r="AJ81" s="11" t="s">
        <v>171</v>
      </c>
      <c r="AK81" s="11" t="s">
        <v>172</v>
      </c>
    </row>
    <row r="82" spans="1:37" ht="9.75">
      <c r="A82" s="153">
        <v>61</v>
      </c>
      <c r="B82" s="154" t="s">
        <v>274</v>
      </c>
      <c r="C82" s="155" t="s">
        <v>1318</v>
      </c>
      <c r="D82" s="164" t="s">
        <v>1319</v>
      </c>
      <c r="E82" s="157">
        <v>1</v>
      </c>
      <c r="F82" s="158" t="s">
        <v>594</v>
      </c>
      <c r="G82" s="159"/>
      <c r="H82" s="159"/>
      <c r="I82" s="159"/>
      <c r="J82" s="159"/>
      <c r="K82" s="160"/>
      <c r="L82" s="160"/>
      <c r="M82" s="157"/>
      <c r="N82" s="157"/>
      <c r="O82" s="158"/>
      <c r="P82" s="158" t="s">
        <v>1106</v>
      </c>
      <c r="Q82" s="157"/>
      <c r="R82" s="157"/>
      <c r="S82" s="157"/>
      <c r="T82" s="161"/>
      <c r="U82" s="161"/>
      <c r="V82" s="161" t="s">
        <v>90</v>
      </c>
      <c r="W82" s="162"/>
      <c r="X82" s="155" t="s">
        <v>1318</v>
      </c>
      <c r="Y82" s="155" t="s">
        <v>1318</v>
      </c>
      <c r="Z82" s="158" t="s">
        <v>284</v>
      </c>
      <c r="AA82" s="158" t="s">
        <v>279</v>
      </c>
      <c r="AB82" s="158"/>
      <c r="AC82" s="158"/>
      <c r="AD82" s="158"/>
      <c r="AE82" s="158"/>
      <c r="AF82" s="158"/>
      <c r="AG82" s="158"/>
      <c r="AH82" s="158"/>
      <c r="AI82" s="163"/>
      <c r="AJ82" s="11" t="s">
        <v>280</v>
      </c>
      <c r="AK82" s="11" t="s">
        <v>172</v>
      </c>
    </row>
    <row r="83" spans="1:37" ht="20.25">
      <c r="A83" s="153">
        <v>62</v>
      </c>
      <c r="B83" s="154" t="s">
        <v>273</v>
      </c>
      <c r="C83" s="155" t="s">
        <v>1320</v>
      </c>
      <c r="D83" s="164" t="s">
        <v>1321</v>
      </c>
      <c r="E83" s="157">
        <v>1</v>
      </c>
      <c r="F83" s="158" t="s">
        <v>594</v>
      </c>
      <c r="G83" s="159"/>
      <c r="H83" s="159"/>
      <c r="I83" s="159"/>
      <c r="J83" s="159"/>
      <c r="K83" s="160"/>
      <c r="L83" s="160"/>
      <c r="M83" s="157"/>
      <c r="N83" s="157"/>
      <c r="O83" s="158"/>
      <c r="P83" s="158" t="s">
        <v>1106</v>
      </c>
      <c r="Q83" s="157"/>
      <c r="R83" s="157"/>
      <c r="S83" s="157"/>
      <c r="T83" s="161"/>
      <c r="U83" s="161"/>
      <c r="V83" s="161" t="s">
        <v>97</v>
      </c>
      <c r="W83" s="162"/>
      <c r="X83" s="155" t="s">
        <v>1320</v>
      </c>
      <c r="Y83" s="155" t="s">
        <v>1320</v>
      </c>
      <c r="Z83" s="158" t="s">
        <v>284</v>
      </c>
      <c r="AA83" s="158"/>
      <c r="AB83" s="158"/>
      <c r="AC83" s="158"/>
      <c r="AD83" s="158"/>
      <c r="AE83" s="158"/>
      <c r="AF83" s="158"/>
      <c r="AG83" s="158"/>
      <c r="AH83" s="158"/>
      <c r="AI83" s="163"/>
      <c r="AJ83" s="11" t="s">
        <v>171</v>
      </c>
      <c r="AK83" s="11" t="s">
        <v>172</v>
      </c>
    </row>
    <row r="84" spans="1:37" ht="20.25">
      <c r="A84" s="153">
        <v>63</v>
      </c>
      <c r="B84" s="154" t="s">
        <v>274</v>
      </c>
      <c r="C84" s="155" t="s">
        <v>1322</v>
      </c>
      <c r="D84" s="164" t="s">
        <v>1323</v>
      </c>
      <c r="E84" s="157">
        <v>1</v>
      </c>
      <c r="F84" s="158" t="s">
        <v>594</v>
      </c>
      <c r="G84" s="159"/>
      <c r="H84" s="159"/>
      <c r="I84" s="159"/>
      <c r="J84" s="159"/>
      <c r="K84" s="160"/>
      <c r="L84" s="160"/>
      <c r="M84" s="157"/>
      <c r="N84" s="157"/>
      <c r="O84" s="158"/>
      <c r="P84" s="158" t="s">
        <v>1106</v>
      </c>
      <c r="Q84" s="157"/>
      <c r="R84" s="157"/>
      <c r="S84" s="157"/>
      <c r="T84" s="161"/>
      <c r="U84" s="161"/>
      <c r="V84" s="161" t="s">
        <v>90</v>
      </c>
      <c r="W84" s="162"/>
      <c r="X84" s="155" t="s">
        <v>1322</v>
      </c>
      <c r="Y84" s="155" t="s">
        <v>1322</v>
      </c>
      <c r="Z84" s="158" t="s">
        <v>284</v>
      </c>
      <c r="AA84" s="158" t="s">
        <v>279</v>
      </c>
      <c r="AB84" s="158"/>
      <c r="AC84" s="158"/>
      <c r="AD84" s="158"/>
      <c r="AE84" s="158"/>
      <c r="AF84" s="158"/>
      <c r="AG84" s="158"/>
      <c r="AH84" s="158"/>
      <c r="AI84" s="163"/>
      <c r="AJ84" s="11" t="s">
        <v>280</v>
      </c>
      <c r="AK84" s="11" t="s">
        <v>172</v>
      </c>
    </row>
    <row r="85" spans="1:37" ht="20.25">
      <c r="A85" s="153">
        <v>64</v>
      </c>
      <c r="B85" s="154" t="s">
        <v>273</v>
      </c>
      <c r="C85" s="155" t="s">
        <v>1324</v>
      </c>
      <c r="D85" s="164" t="s">
        <v>1325</v>
      </c>
      <c r="E85" s="157">
        <v>1</v>
      </c>
      <c r="F85" s="158" t="s">
        <v>594</v>
      </c>
      <c r="G85" s="159"/>
      <c r="H85" s="159"/>
      <c r="I85" s="159"/>
      <c r="J85" s="159"/>
      <c r="K85" s="160"/>
      <c r="L85" s="160"/>
      <c r="M85" s="157"/>
      <c r="N85" s="157"/>
      <c r="O85" s="158"/>
      <c r="P85" s="158" t="s">
        <v>1106</v>
      </c>
      <c r="Q85" s="157"/>
      <c r="R85" s="157"/>
      <c r="S85" s="157"/>
      <c r="T85" s="161"/>
      <c r="U85" s="161"/>
      <c r="V85" s="161" t="s">
        <v>97</v>
      </c>
      <c r="W85" s="162"/>
      <c r="X85" s="155" t="s">
        <v>1324</v>
      </c>
      <c r="Y85" s="155" t="s">
        <v>1324</v>
      </c>
      <c r="Z85" s="158" t="s">
        <v>284</v>
      </c>
      <c r="AA85" s="158"/>
      <c r="AB85" s="158"/>
      <c r="AC85" s="158"/>
      <c r="AD85" s="158"/>
      <c r="AE85" s="158"/>
      <c r="AF85" s="158"/>
      <c r="AG85" s="158"/>
      <c r="AH85" s="158"/>
      <c r="AI85" s="163"/>
      <c r="AJ85" s="11" t="s">
        <v>171</v>
      </c>
      <c r="AK85" s="11" t="s">
        <v>172</v>
      </c>
    </row>
    <row r="86" spans="1:37" ht="20.25">
      <c r="A86" s="153">
        <v>65</v>
      </c>
      <c r="B86" s="154" t="s">
        <v>274</v>
      </c>
      <c r="C86" s="155" t="s">
        <v>1326</v>
      </c>
      <c r="D86" s="164" t="s">
        <v>1327</v>
      </c>
      <c r="E86" s="157">
        <v>1</v>
      </c>
      <c r="F86" s="158" t="s">
        <v>594</v>
      </c>
      <c r="G86" s="159"/>
      <c r="H86" s="159"/>
      <c r="I86" s="159"/>
      <c r="J86" s="159"/>
      <c r="K86" s="160"/>
      <c r="L86" s="160"/>
      <c r="M86" s="157"/>
      <c r="N86" s="157"/>
      <c r="O86" s="158"/>
      <c r="P86" s="158" t="s">
        <v>1106</v>
      </c>
      <c r="Q86" s="157"/>
      <c r="R86" s="157"/>
      <c r="S86" s="157"/>
      <c r="T86" s="161"/>
      <c r="U86" s="161"/>
      <c r="V86" s="161" t="s">
        <v>90</v>
      </c>
      <c r="W86" s="162"/>
      <c r="X86" s="155" t="s">
        <v>1326</v>
      </c>
      <c r="Y86" s="155" t="s">
        <v>1326</v>
      </c>
      <c r="Z86" s="158" t="s">
        <v>284</v>
      </c>
      <c r="AA86" s="158" t="s">
        <v>279</v>
      </c>
      <c r="AB86" s="158"/>
      <c r="AC86" s="158"/>
      <c r="AD86" s="158"/>
      <c r="AE86" s="158"/>
      <c r="AF86" s="158"/>
      <c r="AG86" s="158"/>
      <c r="AH86" s="158"/>
      <c r="AI86" s="163"/>
      <c r="AJ86" s="11" t="s">
        <v>280</v>
      </c>
      <c r="AK86" s="11" t="s">
        <v>172</v>
      </c>
    </row>
    <row r="87" spans="1:37" ht="9.75">
      <c r="A87" s="153">
        <v>66</v>
      </c>
      <c r="B87" s="154" t="s">
        <v>273</v>
      </c>
      <c r="C87" s="155" t="s">
        <v>1328</v>
      </c>
      <c r="D87" s="164" t="s">
        <v>1329</v>
      </c>
      <c r="E87" s="157">
        <v>15.7</v>
      </c>
      <c r="F87" s="158" t="s">
        <v>204</v>
      </c>
      <c r="G87" s="159"/>
      <c r="H87" s="159"/>
      <c r="I87" s="159"/>
      <c r="J87" s="159"/>
      <c r="K87" s="160"/>
      <c r="L87" s="160"/>
      <c r="M87" s="157"/>
      <c r="N87" s="157"/>
      <c r="O87" s="158"/>
      <c r="P87" s="158" t="s">
        <v>1106</v>
      </c>
      <c r="Q87" s="157"/>
      <c r="R87" s="157"/>
      <c r="S87" s="157"/>
      <c r="T87" s="161"/>
      <c r="U87" s="161"/>
      <c r="V87" s="161" t="s">
        <v>97</v>
      </c>
      <c r="W87" s="162"/>
      <c r="X87" s="155" t="s">
        <v>1328</v>
      </c>
      <c r="Y87" s="155" t="s">
        <v>1328</v>
      </c>
      <c r="Z87" s="158" t="s">
        <v>284</v>
      </c>
      <c r="AA87" s="158"/>
      <c r="AB87" s="158"/>
      <c r="AC87" s="158"/>
      <c r="AD87" s="158"/>
      <c r="AE87" s="158"/>
      <c r="AF87" s="158"/>
      <c r="AG87" s="158"/>
      <c r="AH87" s="158"/>
      <c r="AI87" s="163"/>
      <c r="AJ87" s="11" t="s">
        <v>171</v>
      </c>
      <c r="AK87" s="11" t="s">
        <v>172</v>
      </c>
    </row>
    <row r="88" spans="1:37" ht="20.25">
      <c r="A88" s="153">
        <v>67</v>
      </c>
      <c r="B88" s="154" t="s">
        <v>273</v>
      </c>
      <c r="C88" s="155" t="s">
        <v>1330</v>
      </c>
      <c r="D88" s="164" t="s">
        <v>1331</v>
      </c>
      <c r="E88" s="157">
        <v>8</v>
      </c>
      <c r="F88" s="158" t="s">
        <v>204</v>
      </c>
      <c r="G88" s="159"/>
      <c r="H88" s="159"/>
      <c r="I88" s="159"/>
      <c r="J88" s="159"/>
      <c r="K88" s="160"/>
      <c r="L88" s="160"/>
      <c r="M88" s="157"/>
      <c r="N88" s="157"/>
      <c r="O88" s="158"/>
      <c r="P88" s="158" t="s">
        <v>1106</v>
      </c>
      <c r="Q88" s="157"/>
      <c r="R88" s="157"/>
      <c r="S88" s="157"/>
      <c r="T88" s="161"/>
      <c r="U88" s="161"/>
      <c r="V88" s="161" t="s">
        <v>97</v>
      </c>
      <c r="W88" s="162"/>
      <c r="X88" s="155" t="s">
        <v>1330</v>
      </c>
      <c r="Y88" s="155" t="s">
        <v>1330</v>
      </c>
      <c r="Z88" s="158" t="s">
        <v>284</v>
      </c>
      <c r="AA88" s="158"/>
      <c r="AB88" s="158"/>
      <c r="AC88" s="158"/>
      <c r="AD88" s="158"/>
      <c r="AE88" s="158"/>
      <c r="AF88" s="158"/>
      <c r="AG88" s="158"/>
      <c r="AH88" s="158"/>
      <c r="AI88" s="163"/>
      <c r="AJ88" s="11" t="s">
        <v>171</v>
      </c>
      <c r="AK88" s="11" t="s">
        <v>172</v>
      </c>
    </row>
    <row r="89" spans="1:37" ht="9.75">
      <c r="A89" s="153">
        <v>68</v>
      </c>
      <c r="B89" s="154" t="s">
        <v>273</v>
      </c>
      <c r="C89" s="155" t="s">
        <v>1332</v>
      </c>
      <c r="D89" s="164" t="s">
        <v>1333</v>
      </c>
      <c r="E89" s="157">
        <v>23.7</v>
      </c>
      <c r="F89" s="158" t="s">
        <v>204</v>
      </c>
      <c r="G89" s="159"/>
      <c r="H89" s="159"/>
      <c r="I89" s="159"/>
      <c r="J89" s="159"/>
      <c r="K89" s="160"/>
      <c r="L89" s="160"/>
      <c r="M89" s="157"/>
      <c r="N89" s="157"/>
      <c r="O89" s="158"/>
      <c r="P89" s="158" t="s">
        <v>1106</v>
      </c>
      <c r="Q89" s="157"/>
      <c r="R89" s="157"/>
      <c r="S89" s="157"/>
      <c r="T89" s="161"/>
      <c r="U89" s="161"/>
      <c r="V89" s="161" t="s">
        <v>97</v>
      </c>
      <c r="W89" s="162"/>
      <c r="X89" s="155" t="s">
        <v>1332</v>
      </c>
      <c r="Y89" s="155" t="s">
        <v>1332</v>
      </c>
      <c r="Z89" s="158" t="s">
        <v>284</v>
      </c>
      <c r="AA89" s="158"/>
      <c r="AB89" s="158"/>
      <c r="AC89" s="158"/>
      <c r="AD89" s="158"/>
      <c r="AE89" s="158"/>
      <c r="AF89" s="158"/>
      <c r="AG89" s="158"/>
      <c r="AH89" s="158"/>
      <c r="AI89" s="163"/>
      <c r="AJ89" s="11" t="s">
        <v>171</v>
      </c>
      <c r="AK89" s="11" t="s">
        <v>172</v>
      </c>
    </row>
    <row r="90" spans="1:37" ht="9.75">
      <c r="A90" s="153">
        <v>69</v>
      </c>
      <c r="B90" s="154" t="s">
        <v>273</v>
      </c>
      <c r="C90" s="155" t="s">
        <v>1334</v>
      </c>
      <c r="D90" s="164" t="s">
        <v>1335</v>
      </c>
      <c r="E90" s="157">
        <v>35.5</v>
      </c>
      <c r="F90" s="158" t="s">
        <v>204</v>
      </c>
      <c r="G90" s="159"/>
      <c r="H90" s="159"/>
      <c r="I90" s="159"/>
      <c r="J90" s="159"/>
      <c r="K90" s="160"/>
      <c r="L90" s="160"/>
      <c r="M90" s="157"/>
      <c r="N90" s="157"/>
      <c r="O90" s="158"/>
      <c r="P90" s="158" t="s">
        <v>1106</v>
      </c>
      <c r="Q90" s="157"/>
      <c r="R90" s="157"/>
      <c r="S90" s="157"/>
      <c r="T90" s="161"/>
      <c r="U90" s="161"/>
      <c r="V90" s="161" t="s">
        <v>97</v>
      </c>
      <c r="W90" s="162"/>
      <c r="X90" s="155" t="s">
        <v>1334</v>
      </c>
      <c r="Y90" s="155" t="s">
        <v>1334</v>
      </c>
      <c r="Z90" s="158" t="s">
        <v>284</v>
      </c>
      <c r="AA90" s="158"/>
      <c r="AB90" s="158"/>
      <c r="AC90" s="158"/>
      <c r="AD90" s="158"/>
      <c r="AE90" s="158"/>
      <c r="AF90" s="158"/>
      <c r="AG90" s="158"/>
      <c r="AH90" s="158"/>
      <c r="AI90" s="163"/>
      <c r="AJ90" s="11" t="s">
        <v>171</v>
      </c>
      <c r="AK90" s="11" t="s">
        <v>172</v>
      </c>
    </row>
    <row r="91" spans="1:37" ht="20.25">
      <c r="A91" s="153">
        <v>70</v>
      </c>
      <c r="B91" s="154" t="s">
        <v>273</v>
      </c>
      <c r="C91" s="155" t="s">
        <v>1336</v>
      </c>
      <c r="D91" s="164" t="s">
        <v>1337</v>
      </c>
      <c r="E91" s="157">
        <v>2</v>
      </c>
      <c r="F91" s="158" t="s">
        <v>594</v>
      </c>
      <c r="G91" s="159"/>
      <c r="H91" s="159"/>
      <c r="I91" s="159"/>
      <c r="J91" s="159"/>
      <c r="K91" s="160"/>
      <c r="L91" s="160"/>
      <c r="M91" s="157"/>
      <c r="N91" s="157"/>
      <c r="O91" s="158"/>
      <c r="P91" s="158" t="s">
        <v>1106</v>
      </c>
      <c r="Q91" s="157"/>
      <c r="R91" s="157"/>
      <c r="S91" s="157"/>
      <c r="T91" s="161"/>
      <c r="U91" s="161"/>
      <c r="V91" s="161" t="s">
        <v>97</v>
      </c>
      <c r="W91" s="162"/>
      <c r="X91" s="155" t="s">
        <v>1336</v>
      </c>
      <c r="Y91" s="155" t="s">
        <v>1336</v>
      </c>
      <c r="Z91" s="158" t="s">
        <v>284</v>
      </c>
      <c r="AA91" s="158"/>
      <c r="AB91" s="158"/>
      <c r="AC91" s="158"/>
      <c r="AD91" s="158"/>
      <c r="AE91" s="158"/>
      <c r="AF91" s="158"/>
      <c r="AG91" s="158"/>
      <c r="AH91" s="158"/>
      <c r="AI91" s="163"/>
      <c r="AJ91" s="11" t="s">
        <v>171</v>
      </c>
      <c r="AK91" s="11" t="s">
        <v>172</v>
      </c>
    </row>
    <row r="92" spans="1:37" ht="20.25">
      <c r="A92" s="153">
        <v>71</v>
      </c>
      <c r="B92" s="154" t="s">
        <v>273</v>
      </c>
      <c r="C92" s="155" t="s">
        <v>1338</v>
      </c>
      <c r="D92" s="164" t="s">
        <v>1339</v>
      </c>
      <c r="E92" s="157">
        <v>1</v>
      </c>
      <c r="F92" s="158" t="s">
        <v>594</v>
      </c>
      <c r="G92" s="159"/>
      <c r="H92" s="159"/>
      <c r="I92" s="159"/>
      <c r="J92" s="159"/>
      <c r="K92" s="160"/>
      <c r="L92" s="160"/>
      <c r="M92" s="157"/>
      <c r="N92" s="157"/>
      <c r="O92" s="158"/>
      <c r="P92" s="158" t="s">
        <v>1106</v>
      </c>
      <c r="Q92" s="157"/>
      <c r="R92" s="157"/>
      <c r="S92" s="157"/>
      <c r="T92" s="161"/>
      <c r="U92" s="161"/>
      <c r="V92" s="161" t="s">
        <v>97</v>
      </c>
      <c r="W92" s="162"/>
      <c r="X92" s="155" t="s">
        <v>1338</v>
      </c>
      <c r="Y92" s="155" t="s">
        <v>1338</v>
      </c>
      <c r="Z92" s="158" t="s">
        <v>284</v>
      </c>
      <c r="AA92" s="158"/>
      <c r="AB92" s="158"/>
      <c r="AC92" s="158"/>
      <c r="AD92" s="158"/>
      <c r="AE92" s="158"/>
      <c r="AF92" s="158"/>
      <c r="AG92" s="158"/>
      <c r="AH92" s="158"/>
      <c r="AI92" s="163"/>
      <c r="AJ92" s="11" t="s">
        <v>171</v>
      </c>
      <c r="AK92" s="11" t="s">
        <v>172</v>
      </c>
    </row>
    <row r="93" spans="1:37" ht="20.25">
      <c r="A93" s="153">
        <v>72</v>
      </c>
      <c r="B93" s="154" t="s">
        <v>274</v>
      </c>
      <c r="C93" s="155" t="s">
        <v>1340</v>
      </c>
      <c r="D93" s="164" t="s">
        <v>1341</v>
      </c>
      <c r="E93" s="157">
        <v>1</v>
      </c>
      <c r="F93" s="158" t="s">
        <v>594</v>
      </c>
      <c r="G93" s="159"/>
      <c r="H93" s="159"/>
      <c r="I93" s="159"/>
      <c r="J93" s="159"/>
      <c r="K93" s="160"/>
      <c r="L93" s="160"/>
      <c r="M93" s="157"/>
      <c r="N93" s="157"/>
      <c r="O93" s="158"/>
      <c r="P93" s="158" t="s">
        <v>1106</v>
      </c>
      <c r="Q93" s="157"/>
      <c r="R93" s="157"/>
      <c r="S93" s="157"/>
      <c r="T93" s="161"/>
      <c r="U93" s="161"/>
      <c r="V93" s="161" t="s">
        <v>90</v>
      </c>
      <c r="W93" s="162"/>
      <c r="X93" s="155" t="s">
        <v>1340</v>
      </c>
      <c r="Y93" s="155" t="s">
        <v>1340</v>
      </c>
      <c r="Z93" s="158" t="s">
        <v>284</v>
      </c>
      <c r="AA93" s="158" t="s">
        <v>279</v>
      </c>
      <c r="AB93" s="158"/>
      <c r="AC93" s="158"/>
      <c r="AD93" s="158"/>
      <c r="AE93" s="158"/>
      <c r="AF93" s="158"/>
      <c r="AG93" s="158"/>
      <c r="AH93" s="158"/>
      <c r="AI93" s="163"/>
      <c r="AJ93" s="11" t="s">
        <v>280</v>
      </c>
      <c r="AK93" s="11" t="s">
        <v>172</v>
      </c>
    </row>
    <row r="94" spans="1:37" ht="20.25">
      <c r="A94" s="153">
        <v>73</v>
      </c>
      <c r="B94" s="154" t="s">
        <v>273</v>
      </c>
      <c r="C94" s="155" t="s">
        <v>1342</v>
      </c>
      <c r="D94" s="164" t="s">
        <v>1343</v>
      </c>
      <c r="E94" s="157">
        <v>3</v>
      </c>
      <c r="F94" s="158" t="s">
        <v>594</v>
      </c>
      <c r="G94" s="159"/>
      <c r="H94" s="159"/>
      <c r="I94" s="159"/>
      <c r="J94" s="159"/>
      <c r="K94" s="160"/>
      <c r="L94" s="160"/>
      <c r="M94" s="157"/>
      <c r="N94" s="157"/>
      <c r="O94" s="158"/>
      <c r="P94" s="158" t="s">
        <v>1106</v>
      </c>
      <c r="Q94" s="157"/>
      <c r="R94" s="157"/>
      <c r="S94" s="157"/>
      <c r="T94" s="161"/>
      <c r="U94" s="161"/>
      <c r="V94" s="161" t="s">
        <v>97</v>
      </c>
      <c r="W94" s="162"/>
      <c r="X94" s="155" t="s">
        <v>1342</v>
      </c>
      <c r="Y94" s="155" t="s">
        <v>1342</v>
      </c>
      <c r="Z94" s="158" t="s">
        <v>284</v>
      </c>
      <c r="AA94" s="158"/>
      <c r="AB94" s="158"/>
      <c r="AC94" s="158"/>
      <c r="AD94" s="158"/>
      <c r="AE94" s="158"/>
      <c r="AF94" s="158"/>
      <c r="AG94" s="158"/>
      <c r="AH94" s="158"/>
      <c r="AI94" s="163"/>
      <c r="AJ94" s="11" t="s">
        <v>171</v>
      </c>
      <c r="AK94" s="11" t="s">
        <v>172</v>
      </c>
    </row>
    <row r="95" spans="1:37" ht="20.25">
      <c r="A95" s="153">
        <v>74</v>
      </c>
      <c r="B95" s="154" t="s">
        <v>274</v>
      </c>
      <c r="C95" s="155" t="s">
        <v>1344</v>
      </c>
      <c r="D95" s="164" t="s">
        <v>1345</v>
      </c>
      <c r="E95" s="157">
        <v>3</v>
      </c>
      <c r="F95" s="158" t="s">
        <v>594</v>
      </c>
      <c r="G95" s="159"/>
      <c r="H95" s="159"/>
      <c r="I95" s="159"/>
      <c r="J95" s="159"/>
      <c r="K95" s="160"/>
      <c r="L95" s="160"/>
      <c r="M95" s="157"/>
      <c r="N95" s="157"/>
      <c r="O95" s="158"/>
      <c r="P95" s="158" t="s">
        <v>1106</v>
      </c>
      <c r="Q95" s="157"/>
      <c r="R95" s="157"/>
      <c r="S95" s="157"/>
      <c r="T95" s="161"/>
      <c r="U95" s="161"/>
      <c r="V95" s="161" t="s">
        <v>90</v>
      </c>
      <c r="W95" s="162"/>
      <c r="X95" s="155" t="s">
        <v>1344</v>
      </c>
      <c r="Y95" s="155" t="s">
        <v>1344</v>
      </c>
      <c r="Z95" s="158" t="s">
        <v>284</v>
      </c>
      <c r="AA95" s="158" t="s">
        <v>279</v>
      </c>
      <c r="AB95" s="158"/>
      <c r="AC95" s="158"/>
      <c r="AD95" s="158"/>
      <c r="AE95" s="158"/>
      <c r="AF95" s="158"/>
      <c r="AG95" s="158"/>
      <c r="AH95" s="158"/>
      <c r="AI95" s="163"/>
      <c r="AJ95" s="11" t="s">
        <v>280</v>
      </c>
      <c r="AK95" s="11" t="s">
        <v>172</v>
      </c>
    </row>
    <row r="96" spans="1:37" ht="20.25">
      <c r="A96" s="153">
        <v>75</v>
      </c>
      <c r="B96" s="154" t="s">
        <v>274</v>
      </c>
      <c r="C96" s="155" t="s">
        <v>1346</v>
      </c>
      <c r="D96" s="164" t="s">
        <v>1347</v>
      </c>
      <c r="E96" s="157">
        <v>3</v>
      </c>
      <c r="F96" s="158" t="s">
        <v>594</v>
      </c>
      <c r="G96" s="159"/>
      <c r="H96" s="159"/>
      <c r="I96" s="159"/>
      <c r="J96" s="159"/>
      <c r="K96" s="160"/>
      <c r="L96" s="160"/>
      <c r="M96" s="157"/>
      <c r="N96" s="157"/>
      <c r="O96" s="158"/>
      <c r="P96" s="158" t="s">
        <v>1106</v>
      </c>
      <c r="Q96" s="157"/>
      <c r="R96" s="157"/>
      <c r="S96" s="157"/>
      <c r="T96" s="161"/>
      <c r="U96" s="161"/>
      <c r="V96" s="161" t="s">
        <v>90</v>
      </c>
      <c r="W96" s="162"/>
      <c r="X96" s="155" t="s">
        <v>1346</v>
      </c>
      <c r="Y96" s="155" t="s">
        <v>1346</v>
      </c>
      <c r="Z96" s="158" t="s">
        <v>284</v>
      </c>
      <c r="AA96" s="158" t="s">
        <v>279</v>
      </c>
      <c r="AB96" s="158"/>
      <c r="AC96" s="158"/>
      <c r="AD96" s="158"/>
      <c r="AE96" s="158"/>
      <c r="AF96" s="158"/>
      <c r="AG96" s="158"/>
      <c r="AH96" s="158"/>
      <c r="AI96" s="163"/>
      <c r="AJ96" s="11" t="s">
        <v>280</v>
      </c>
      <c r="AK96" s="11" t="s">
        <v>172</v>
      </c>
    </row>
    <row r="97" spans="1:37" ht="20.25">
      <c r="A97" s="153">
        <v>76</v>
      </c>
      <c r="B97" s="154" t="s">
        <v>273</v>
      </c>
      <c r="C97" s="155" t="s">
        <v>1348</v>
      </c>
      <c r="D97" s="164" t="s">
        <v>1349</v>
      </c>
      <c r="E97" s="157">
        <v>1</v>
      </c>
      <c r="F97" s="158" t="s">
        <v>594</v>
      </c>
      <c r="G97" s="159"/>
      <c r="H97" s="159"/>
      <c r="I97" s="159"/>
      <c r="J97" s="159"/>
      <c r="K97" s="160"/>
      <c r="L97" s="160"/>
      <c r="M97" s="157"/>
      <c r="N97" s="157"/>
      <c r="O97" s="158"/>
      <c r="P97" s="158" t="s">
        <v>1106</v>
      </c>
      <c r="Q97" s="157"/>
      <c r="R97" s="157"/>
      <c r="S97" s="157"/>
      <c r="T97" s="161"/>
      <c r="U97" s="161"/>
      <c r="V97" s="161" t="s">
        <v>97</v>
      </c>
      <c r="W97" s="162"/>
      <c r="X97" s="155" t="s">
        <v>1348</v>
      </c>
      <c r="Y97" s="155" t="s">
        <v>1348</v>
      </c>
      <c r="Z97" s="158" t="s">
        <v>284</v>
      </c>
      <c r="AA97" s="158"/>
      <c r="AB97" s="158"/>
      <c r="AC97" s="158"/>
      <c r="AD97" s="158"/>
      <c r="AE97" s="158"/>
      <c r="AF97" s="158"/>
      <c r="AG97" s="158"/>
      <c r="AH97" s="158"/>
      <c r="AI97" s="163"/>
      <c r="AJ97" s="11" t="s">
        <v>171</v>
      </c>
      <c r="AK97" s="11" t="s">
        <v>172</v>
      </c>
    </row>
    <row r="98" spans="1:37" ht="9.75">
      <c r="A98" s="153">
        <v>77</v>
      </c>
      <c r="B98" s="154" t="s">
        <v>274</v>
      </c>
      <c r="C98" s="155" t="s">
        <v>1350</v>
      </c>
      <c r="D98" s="164" t="s">
        <v>1351</v>
      </c>
      <c r="E98" s="157">
        <v>1</v>
      </c>
      <c r="F98" s="158" t="s">
        <v>594</v>
      </c>
      <c r="G98" s="159"/>
      <c r="H98" s="159"/>
      <c r="I98" s="159"/>
      <c r="J98" s="159"/>
      <c r="K98" s="160"/>
      <c r="L98" s="160"/>
      <c r="M98" s="157"/>
      <c r="N98" s="157"/>
      <c r="O98" s="158"/>
      <c r="P98" s="158" t="s">
        <v>1106</v>
      </c>
      <c r="Q98" s="157"/>
      <c r="R98" s="157"/>
      <c r="S98" s="157"/>
      <c r="T98" s="161"/>
      <c r="U98" s="161"/>
      <c r="V98" s="161" t="s">
        <v>90</v>
      </c>
      <c r="W98" s="162"/>
      <c r="X98" s="155" t="s">
        <v>1350</v>
      </c>
      <c r="Y98" s="155" t="s">
        <v>1350</v>
      </c>
      <c r="Z98" s="158" t="s">
        <v>284</v>
      </c>
      <c r="AA98" s="158" t="s">
        <v>279</v>
      </c>
      <c r="AB98" s="158"/>
      <c r="AC98" s="158"/>
      <c r="AD98" s="158"/>
      <c r="AE98" s="158"/>
      <c r="AF98" s="158"/>
      <c r="AG98" s="158"/>
      <c r="AH98" s="158"/>
      <c r="AI98" s="163"/>
      <c r="AJ98" s="11" t="s">
        <v>280</v>
      </c>
      <c r="AK98" s="11" t="s">
        <v>172</v>
      </c>
    </row>
    <row r="99" spans="1:37" ht="9.75">
      <c r="A99" s="153">
        <v>78</v>
      </c>
      <c r="B99" s="154" t="s">
        <v>274</v>
      </c>
      <c r="C99" s="155" t="s">
        <v>1352</v>
      </c>
      <c r="D99" s="164" t="s">
        <v>1353</v>
      </c>
      <c r="E99" s="157">
        <v>1</v>
      </c>
      <c r="F99" s="158" t="s">
        <v>594</v>
      </c>
      <c r="G99" s="159"/>
      <c r="H99" s="159"/>
      <c r="I99" s="159"/>
      <c r="J99" s="159"/>
      <c r="K99" s="160"/>
      <c r="L99" s="160"/>
      <c r="M99" s="157"/>
      <c r="N99" s="157"/>
      <c r="O99" s="158"/>
      <c r="P99" s="158" t="s">
        <v>1106</v>
      </c>
      <c r="Q99" s="157"/>
      <c r="R99" s="157"/>
      <c r="S99" s="157"/>
      <c r="T99" s="161"/>
      <c r="U99" s="161"/>
      <c r="V99" s="161" t="s">
        <v>90</v>
      </c>
      <c r="W99" s="162"/>
      <c r="X99" s="155" t="s">
        <v>1352</v>
      </c>
      <c r="Y99" s="155" t="s">
        <v>1352</v>
      </c>
      <c r="Z99" s="158" t="s">
        <v>284</v>
      </c>
      <c r="AA99" s="158" t="s">
        <v>279</v>
      </c>
      <c r="AB99" s="158"/>
      <c r="AC99" s="158"/>
      <c r="AD99" s="158"/>
      <c r="AE99" s="158"/>
      <c r="AF99" s="158"/>
      <c r="AG99" s="158"/>
      <c r="AH99" s="158"/>
      <c r="AI99" s="163"/>
      <c r="AJ99" s="11" t="s">
        <v>280</v>
      </c>
      <c r="AK99" s="11" t="s">
        <v>172</v>
      </c>
    </row>
    <row r="100" spans="1:37" ht="9.75">
      <c r="A100" s="153">
        <v>79</v>
      </c>
      <c r="B100" s="154" t="s">
        <v>273</v>
      </c>
      <c r="C100" s="155" t="s">
        <v>1354</v>
      </c>
      <c r="D100" s="164" t="s">
        <v>1355</v>
      </c>
      <c r="E100" s="157">
        <v>1</v>
      </c>
      <c r="F100" s="158" t="s">
        <v>594</v>
      </c>
      <c r="G100" s="159"/>
      <c r="H100" s="159"/>
      <c r="I100" s="159"/>
      <c r="J100" s="159"/>
      <c r="K100" s="160"/>
      <c r="L100" s="160"/>
      <c r="M100" s="157"/>
      <c r="N100" s="157"/>
      <c r="O100" s="158"/>
      <c r="P100" s="158" t="s">
        <v>1106</v>
      </c>
      <c r="Q100" s="157"/>
      <c r="R100" s="157"/>
      <c r="S100" s="157"/>
      <c r="T100" s="161"/>
      <c r="U100" s="161"/>
      <c r="V100" s="161" t="s">
        <v>97</v>
      </c>
      <c r="W100" s="162"/>
      <c r="X100" s="155" t="s">
        <v>1354</v>
      </c>
      <c r="Y100" s="155" t="s">
        <v>1354</v>
      </c>
      <c r="Z100" s="158" t="s">
        <v>284</v>
      </c>
      <c r="AA100" s="158"/>
      <c r="AB100" s="158"/>
      <c r="AC100" s="158"/>
      <c r="AD100" s="158"/>
      <c r="AE100" s="158"/>
      <c r="AF100" s="158"/>
      <c r="AG100" s="158"/>
      <c r="AH100" s="158"/>
      <c r="AI100" s="163"/>
      <c r="AJ100" s="11" t="s">
        <v>171</v>
      </c>
      <c r="AK100" s="11" t="s">
        <v>172</v>
      </c>
    </row>
    <row r="101" spans="1:37" ht="20.25">
      <c r="A101" s="153">
        <v>80</v>
      </c>
      <c r="B101" s="154" t="s">
        <v>274</v>
      </c>
      <c r="C101" s="155" t="s">
        <v>1356</v>
      </c>
      <c r="D101" s="164" t="s">
        <v>1357</v>
      </c>
      <c r="E101" s="157">
        <v>1</v>
      </c>
      <c r="F101" s="158" t="s">
        <v>594</v>
      </c>
      <c r="G101" s="159"/>
      <c r="H101" s="159"/>
      <c r="I101" s="159"/>
      <c r="J101" s="159"/>
      <c r="K101" s="160"/>
      <c r="L101" s="160"/>
      <c r="M101" s="157"/>
      <c r="N101" s="157"/>
      <c r="O101" s="158"/>
      <c r="P101" s="158" t="s">
        <v>1106</v>
      </c>
      <c r="Q101" s="157"/>
      <c r="R101" s="157"/>
      <c r="S101" s="157"/>
      <c r="T101" s="161"/>
      <c r="U101" s="161"/>
      <c r="V101" s="161" t="s">
        <v>90</v>
      </c>
      <c r="W101" s="162"/>
      <c r="X101" s="155" t="s">
        <v>1356</v>
      </c>
      <c r="Y101" s="155" t="s">
        <v>1356</v>
      </c>
      <c r="Z101" s="158" t="s">
        <v>284</v>
      </c>
      <c r="AA101" s="158" t="s">
        <v>279</v>
      </c>
      <c r="AB101" s="158"/>
      <c r="AC101" s="158"/>
      <c r="AD101" s="158"/>
      <c r="AE101" s="158"/>
      <c r="AF101" s="158"/>
      <c r="AG101" s="158"/>
      <c r="AH101" s="158"/>
      <c r="AI101" s="163"/>
      <c r="AJ101" s="11" t="s">
        <v>280</v>
      </c>
      <c r="AK101" s="11" t="s">
        <v>172</v>
      </c>
    </row>
    <row r="102" spans="1:37" ht="9.75">
      <c r="A102" s="153">
        <v>81</v>
      </c>
      <c r="B102" s="154" t="s">
        <v>273</v>
      </c>
      <c r="C102" s="155" t="s">
        <v>1358</v>
      </c>
      <c r="D102" s="164" t="s">
        <v>1359</v>
      </c>
      <c r="E102" s="157">
        <v>1</v>
      </c>
      <c r="F102" s="158" t="s">
        <v>594</v>
      </c>
      <c r="G102" s="159"/>
      <c r="H102" s="159"/>
      <c r="I102" s="159"/>
      <c r="J102" s="159"/>
      <c r="K102" s="160"/>
      <c r="L102" s="160"/>
      <c r="M102" s="157"/>
      <c r="N102" s="157"/>
      <c r="O102" s="158"/>
      <c r="P102" s="158" t="s">
        <v>1106</v>
      </c>
      <c r="Q102" s="157"/>
      <c r="R102" s="157"/>
      <c r="S102" s="157"/>
      <c r="T102" s="161"/>
      <c r="U102" s="161"/>
      <c r="V102" s="161" t="s">
        <v>97</v>
      </c>
      <c r="W102" s="162"/>
      <c r="X102" s="155" t="s">
        <v>1358</v>
      </c>
      <c r="Y102" s="155" t="s">
        <v>1358</v>
      </c>
      <c r="Z102" s="158" t="s">
        <v>284</v>
      </c>
      <c r="AA102" s="158"/>
      <c r="AB102" s="158"/>
      <c r="AC102" s="158"/>
      <c r="AD102" s="158"/>
      <c r="AE102" s="158"/>
      <c r="AF102" s="158"/>
      <c r="AG102" s="158"/>
      <c r="AH102" s="158"/>
      <c r="AI102" s="163"/>
      <c r="AJ102" s="11" t="s">
        <v>171</v>
      </c>
      <c r="AK102" s="11" t="s">
        <v>172</v>
      </c>
    </row>
    <row r="103" spans="1:37" ht="20.25">
      <c r="A103" s="153">
        <v>82</v>
      </c>
      <c r="B103" s="154" t="s">
        <v>274</v>
      </c>
      <c r="C103" s="155" t="s">
        <v>1360</v>
      </c>
      <c r="D103" s="164" t="s">
        <v>1361</v>
      </c>
      <c r="E103" s="157">
        <v>1</v>
      </c>
      <c r="F103" s="158" t="s">
        <v>594</v>
      </c>
      <c r="G103" s="159"/>
      <c r="H103" s="159"/>
      <c r="I103" s="159"/>
      <c r="J103" s="159"/>
      <c r="K103" s="160"/>
      <c r="L103" s="160"/>
      <c r="M103" s="157"/>
      <c r="N103" s="157"/>
      <c r="O103" s="158"/>
      <c r="P103" s="158" t="s">
        <v>1106</v>
      </c>
      <c r="Q103" s="157"/>
      <c r="R103" s="157"/>
      <c r="S103" s="157"/>
      <c r="T103" s="161"/>
      <c r="U103" s="161"/>
      <c r="V103" s="161" t="s">
        <v>90</v>
      </c>
      <c r="W103" s="162"/>
      <c r="X103" s="155" t="s">
        <v>1360</v>
      </c>
      <c r="Y103" s="155" t="s">
        <v>1360</v>
      </c>
      <c r="Z103" s="158" t="s">
        <v>284</v>
      </c>
      <c r="AA103" s="158" t="s">
        <v>279</v>
      </c>
      <c r="AB103" s="158"/>
      <c r="AC103" s="158"/>
      <c r="AD103" s="158"/>
      <c r="AE103" s="158"/>
      <c r="AF103" s="158"/>
      <c r="AG103" s="158"/>
      <c r="AH103" s="158"/>
      <c r="AI103" s="163"/>
      <c r="AJ103" s="11" t="s">
        <v>280</v>
      </c>
      <c r="AK103" s="11" t="s">
        <v>172</v>
      </c>
    </row>
    <row r="104" spans="1:37" ht="9.75">
      <c r="A104" s="153">
        <v>83</v>
      </c>
      <c r="B104" s="154" t="s">
        <v>273</v>
      </c>
      <c r="C104" s="155" t="s">
        <v>1362</v>
      </c>
      <c r="D104" s="164" t="s">
        <v>1363</v>
      </c>
      <c r="E104" s="157">
        <v>23.7</v>
      </c>
      <c r="F104" s="158" t="s">
        <v>204</v>
      </c>
      <c r="G104" s="159"/>
      <c r="H104" s="159"/>
      <c r="I104" s="159"/>
      <c r="J104" s="159"/>
      <c r="K104" s="160"/>
      <c r="L104" s="160"/>
      <c r="M104" s="157"/>
      <c r="N104" s="157"/>
      <c r="O104" s="158"/>
      <c r="P104" s="158" t="s">
        <v>1106</v>
      </c>
      <c r="Q104" s="157"/>
      <c r="R104" s="157"/>
      <c r="S104" s="157"/>
      <c r="T104" s="161"/>
      <c r="U104" s="161"/>
      <c r="V104" s="161" t="s">
        <v>97</v>
      </c>
      <c r="W104" s="162"/>
      <c r="X104" s="155" t="s">
        <v>1362</v>
      </c>
      <c r="Y104" s="155" t="s">
        <v>1362</v>
      </c>
      <c r="Z104" s="158" t="s">
        <v>284</v>
      </c>
      <c r="AA104" s="158"/>
      <c r="AB104" s="158"/>
      <c r="AC104" s="158"/>
      <c r="AD104" s="158"/>
      <c r="AE104" s="158"/>
      <c r="AF104" s="158"/>
      <c r="AG104" s="158"/>
      <c r="AH104" s="158"/>
      <c r="AI104" s="163"/>
      <c r="AJ104" s="11" t="s">
        <v>171</v>
      </c>
      <c r="AK104" s="11" t="s">
        <v>172</v>
      </c>
    </row>
    <row r="105" spans="1:37" ht="9.75">
      <c r="A105" s="153">
        <v>84</v>
      </c>
      <c r="B105" s="154" t="s">
        <v>273</v>
      </c>
      <c r="C105" s="155" t="s">
        <v>1364</v>
      </c>
      <c r="D105" s="164" t="s">
        <v>1365</v>
      </c>
      <c r="E105" s="157">
        <v>23.7</v>
      </c>
      <c r="F105" s="158" t="s">
        <v>204</v>
      </c>
      <c r="G105" s="159"/>
      <c r="H105" s="159"/>
      <c r="I105" s="159"/>
      <c r="J105" s="159"/>
      <c r="K105" s="160"/>
      <c r="L105" s="160"/>
      <c r="M105" s="157"/>
      <c r="N105" s="157"/>
      <c r="O105" s="158"/>
      <c r="P105" s="158" t="s">
        <v>1106</v>
      </c>
      <c r="Q105" s="157"/>
      <c r="R105" s="157"/>
      <c r="S105" s="157"/>
      <c r="T105" s="161"/>
      <c r="U105" s="161"/>
      <c r="V105" s="161" t="s">
        <v>97</v>
      </c>
      <c r="W105" s="162"/>
      <c r="X105" s="155" t="s">
        <v>1364</v>
      </c>
      <c r="Y105" s="155" t="s">
        <v>1364</v>
      </c>
      <c r="Z105" s="158" t="s">
        <v>284</v>
      </c>
      <c r="AA105" s="158"/>
      <c r="AB105" s="158"/>
      <c r="AC105" s="158"/>
      <c r="AD105" s="158"/>
      <c r="AE105" s="158"/>
      <c r="AF105" s="158"/>
      <c r="AG105" s="158"/>
      <c r="AH105" s="158"/>
      <c r="AI105" s="163"/>
      <c r="AJ105" s="11" t="s">
        <v>171</v>
      </c>
      <c r="AK105" s="11" t="s">
        <v>172</v>
      </c>
    </row>
    <row r="106" spans="1:37" ht="9.75">
      <c r="A106" s="153">
        <v>85</v>
      </c>
      <c r="B106" s="154" t="s">
        <v>273</v>
      </c>
      <c r="C106" s="155" t="s">
        <v>1366</v>
      </c>
      <c r="D106" s="164" t="s">
        <v>1367</v>
      </c>
      <c r="E106" s="157">
        <v>35.5</v>
      </c>
      <c r="F106" s="158" t="s">
        <v>204</v>
      </c>
      <c r="G106" s="159"/>
      <c r="H106" s="159"/>
      <c r="I106" s="159"/>
      <c r="J106" s="159"/>
      <c r="K106" s="160"/>
      <c r="L106" s="160"/>
      <c r="M106" s="157"/>
      <c r="N106" s="157"/>
      <c r="O106" s="158"/>
      <c r="P106" s="158" t="s">
        <v>1106</v>
      </c>
      <c r="Q106" s="157"/>
      <c r="R106" s="157"/>
      <c r="S106" s="157"/>
      <c r="T106" s="161"/>
      <c r="U106" s="161"/>
      <c r="V106" s="161" t="s">
        <v>97</v>
      </c>
      <c r="W106" s="162"/>
      <c r="X106" s="155" t="s">
        <v>1366</v>
      </c>
      <c r="Y106" s="155" t="s">
        <v>1366</v>
      </c>
      <c r="Z106" s="158" t="s">
        <v>284</v>
      </c>
      <c r="AA106" s="158"/>
      <c r="AB106" s="158"/>
      <c r="AC106" s="158"/>
      <c r="AD106" s="158"/>
      <c r="AE106" s="158"/>
      <c r="AF106" s="158"/>
      <c r="AG106" s="158"/>
      <c r="AH106" s="158"/>
      <c r="AI106" s="163"/>
      <c r="AJ106" s="11" t="s">
        <v>171</v>
      </c>
      <c r="AK106" s="11" t="s">
        <v>172</v>
      </c>
    </row>
    <row r="107" spans="1:35" ht="9.75">
      <c r="A107" s="153"/>
      <c r="B107" s="154"/>
      <c r="C107" s="155"/>
      <c r="D107" s="165" t="s">
        <v>1108</v>
      </c>
      <c r="E107" s="159"/>
      <c r="F107" s="158"/>
      <c r="G107" s="159"/>
      <c r="H107" s="159"/>
      <c r="I107" s="159"/>
      <c r="J107" s="159"/>
      <c r="K107" s="160"/>
      <c r="L107" s="160"/>
      <c r="M107" s="157"/>
      <c r="N107" s="157"/>
      <c r="O107" s="158"/>
      <c r="P107" s="158"/>
      <c r="Q107" s="157"/>
      <c r="R107" s="157"/>
      <c r="S107" s="157"/>
      <c r="T107" s="161"/>
      <c r="U107" s="161"/>
      <c r="V107" s="161"/>
      <c r="W107" s="162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63"/>
    </row>
    <row r="108" spans="1:35" ht="9.75">
      <c r="A108" s="153"/>
      <c r="B108" s="154"/>
      <c r="C108" s="155"/>
      <c r="D108" s="156" t="s">
        <v>335</v>
      </c>
      <c r="E108" s="157"/>
      <c r="F108" s="158"/>
      <c r="G108" s="159"/>
      <c r="H108" s="159"/>
      <c r="I108" s="159"/>
      <c r="J108" s="159"/>
      <c r="K108" s="160"/>
      <c r="L108" s="160"/>
      <c r="M108" s="157"/>
      <c r="N108" s="157"/>
      <c r="O108" s="158"/>
      <c r="P108" s="158"/>
      <c r="Q108" s="157"/>
      <c r="R108" s="157"/>
      <c r="S108" s="157"/>
      <c r="T108" s="161"/>
      <c r="U108" s="161"/>
      <c r="V108" s="161"/>
      <c r="W108" s="162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63"/>
    </row>
    <row r="109" spans="1:37" ht="20.25">
      <c r="A109" s="153">
        <v>86</v>
      </c>
      <c r="B109" s="154" t="s">
        <v>1368</v>
      </c>
      <c r="C109" s="155" t="s">
        <v>1369</v>
      </c>
      <c r="D109" s="164" t="s">
        <v>1370</v>
      </c>
      <c r="E109" s="157">
        <v>75.281</v>
      </c>
      <c r="F109" s="158" t="s">
        <v>237</v>
      </c>
      <c r="G109" s="159"/>
      <c r="H109" s="159"/>
      <c r="I109" s="159"/>
      <c r="J109" s="159"/>
      <c r="K109" s="160"/>
      <c r="L109" s="160"/>
      <c r="M109" s="157"/>
      <c r="N109" s="157"/>
      <c r="O109" s="158"/>
      <c r="P109" s="158" t="s">
        <v>338</v>
      </c>
      <c r="Q109" s="157"/>
      <c r="R109" s="157"/>
      <c r="S109" s="157"/>
      <c r="T109" s="161"/>
      <c r="U109" s="161"/>
      <c r="V109" s="161" t="s">
        <v>97</v>
      </c>
      <c r="W109" s="162"/>
      <c r="X109" s="155" t="s">
        <v>1371</v>
      </c>
      <c r="Y109" s="155" t="s">
        <v>1369</v>
      </c>
      <c r="Z109" s="158" t="s">
        <v>1372</v>
      </c>
      <c r="AA109" s="158"/>
      <c r="AB109" s="158"/>
      <c r="AC109" s="158"/>
      <c r="AD109" s="158"/>
      <c r="AE109" s="158"/>
      <c r="AF109" s="158"/>
      <c r="AG109" s="158"/>
      <c r="AH109" s="158"/>
      <c r="AI109" s="163"/>
      <c r="AJ109" s="11" t="s">
        <v>171</v>
      </c>
      <c r="AK109" s="11" t="s">
        <v>172</v>
      </c>
    </row>
    <row r="110" spans="1:35" ht="9.75">
      <c r="A110" s="153"/>
      <c r="B110" s="154"/>
      <c r="C110" s="155"/>
      <c r="D110" s="165" t="s">
        <v>340</v>
      </c>
      <c r="E110" s="159"/>
      <c r="F110" s="158"/>
      <c r="G110" s="159"/>
      <c r="H110" s="159"/>
      <c r="I110" s="159"/>
      <c r="J110" s="159"/>
      <c r="K110" s="160"/>
      <c r="L110" s="160"/>
      <c r="M110" s="157"/>
      <c r="N110" s="157"/>
      <c r="O110" s="158"/>
      <c r="P110" s="158"/>
      <c r="Q110" s="157"/>
      <c r="R110" s="157"/>
      <c r="S110" s="157"/>
      <c r="T110" s="161"/>
      <c r="U110" s="161"/>
      <c r="V110" s="161"/>
      <c r="W110" s="162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63"/>
    </row>
    <row r="111" spans="1:35" ht="9.75">
      <c r="A111" s="153"/>
      <c r="B111" s="154"/>
      <c r="C111" s="155"/>
      <c r="D111" s="165" t="s">
        <v>341</v>
      </c>
      <c r="E111" s="159"/>
      <c r="F111" s="158"/>
      <c r="G111" s="159"/>
      <c r="H111" s="159"/>
      <c r="I111" s="159"/>
      <c r="J111" s="159"/>
      <c r="K111" s="160"/>
      <c r="L111" s="160"/>
      <c r="M111" s="157"/>
      <c r="N111" s="157"/>
      <c r="O111" s="158"/>
      <c r="P111" s="158"/>
      <c r="Q111" s="157"/>
      <c r="R111" s="157"/>
      <c r="S111" s="157"/>
      <c r="T111" s="161"/>
      <c r="U111" s="161"/>
      <c r="V111" s="161"/>
      <c r="W111" s="162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63"/>
    </row>
    <row r="112" spans="1:35" ht="9.75">
      <c r="A112" s="153"/>
      <c r="B112" s="154"/>
      <c r="C112" s="155"/>
      <c r="D112" s="156" t="s">
        <v>342</v>
      </c>
      <c r="E112" s="157"/>
      <c r="F112" s="158"/>
      <c r="G112" s="159"/>
      <c r="H112" s="159"/>
      <c r="I112" s="159"/>
      <c r="J112" s="159"/>
      <c r="K112" s="160"/>
      <c r="L112" s="160"/>
      <c r="M112" s="157"/>
      <c r="N112" s="157"/>
      <c r="O112" s="158"/>
      <c r="P112" s="158"/>
      <c r="Q112" s="157"/>
      <c r="R112" s="157"/>
      <c r="S112" s="157"/>
      <c r="T112" s="161"/>
      <c r="U112" s="161"/>
      <c r="V112" s="161"/>
      <c r="W112" s="162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63"/>
    </row>
    <row r="113" spans="1:35" ht="9.75">
      <c r="A113" s="153"/>
      <c r="B113" s="154"/>
      <c r="C113" s="155"/>
      <c r="D113" s="156" t="s">
        <v>586</v>
      </c>
      <c r="E113" s="157"/>
      <c r="F113" s="158"/>
      <c r="G113" s="159"/>
      <c r="H113" s="159"/>
      <c r="I113" s="159"/>
      <c r="J113" s="159"/>
      <c r="K113" s="160"/>
      <c r="L113" s="160"/>
      <c r="M113" s="157"/>
      <c r="N113" s="157"/>
      <c r="O113" s="158"/>
      <c r="P113" s="158"/>
      <c r="Q113" s="157"/>
      <c r="R113" s="157"/>
      <c r="S113" s="157"/>
      <c r="T113" s="161"/>
      <c r="U113" s="161"/>
      <c r="V113" s="161"/>
      <c r="W113" s="162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63"/>
    </row>
    <row r="114" spans="1:35" ht="9.75">
      <c r="A114" s="153"/>
      <c r="B114" s="154"/>
      <c r="C114" s="155"/>
      <c r="D114" s="156" t="s">
        <v>774</v>
      </c>
      <c r="E114" s="157"/>
      <c r="F114" s="158"/>
      <c r="G114" s="159"/>
      <c r="H114" s="159"/>
      <c r="I114" s="159"/>
      <c r="J114" s="159"/>
      <c r="K114" s="160"/>
      <c r="L114" s="160"/>
      <c r="M114" s="157"/>
      <c r="N114" s="157"/>
      <c r="O114" s="158"/>
      <c r="P114" s="158"/>
      <c r="Q114" s="157"/>
      <c r="R114" s="157"/>
      <c r="S114" s="157"/>
      <c r="T114" s="161"/>
      <c r="U114" s="161"/>
      <c r="V114" s="161"/>
      <c r="W114" s="162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63"/>
    </row>
    <row r="115" spans="1:37" ht="9.75">
      <c r="A115" s="153">
        <v>87</v>
      </c>
      <c r="B115" s="154" t="s">
        <v>273</v>
      </c>
      <c r="C115" s="155" t="s">
        <v>802</v>
      </c>
      <c r="D115" s="164" t="s">
        <v>803</v>
      </c>
      <c r="E115" s="157">
        <v>1</v>
      </c>
      <c r="F115" s="158" t="s">
        <v>594</v>
      </c>
      <c r="G115" s="159"/>
      <c r="H115" s="159"/>
      <c r="I115" s="159"/>
      <c r="J115" s="159"/>
      <c r="K115" s="160"/>
      <c r="L115" s="160"/>
      <c r="M115" s="157"/>
      <c r="N115" s="157"/>
      <c r="O115" s="158"/>
      <c r="P115" s="158" t="s">
        <v>776</v>
      </c>
      <c r="Q115" s="157"/>
      <c r="R115" s="157"/>
      <c r="S115" s="157"/>
      <c r="T115" s="161"/>
      <c r="U115" s="161"/>
      <c r="V115" s="161" t="s">
        <v>349</v>
      </c>
      <c r="W115" s="162"/>
      <c r="X115" s="155" t="s">
        <v>802</v>
      </c>
      <c r="Y115" s="155" t="s">
        <v>802</v>
      </c>
      <c r="Z115" s="158" t="s">
        <v>284</v>
      </c>
      <c r="AA115" s="158"/>
      <c r="AB115" s="158"/>
      <c r="AC115" s="158"/>
      <c r="AD115" s="158"/>
      <c r="AE115" s="158"/>
      <c r="AF115" s="158"/>
      <c r="AG115" s="158"/>
      <c r="AH115" s="158"/>
      <c r="AI115" s="163"/>
      <c r="AJ115" s="11" t="s">
        <v>351</v>
      </c>
      <c r="AK115" s="11" t="s">
        <v>172</v>
      </c>
    </row>
    <row r="116" spans="1:37" ht="20.25">
      <c r="A116" s="153">
        <v>88</v>
      </c>
      <c r="B116" s="154" t="s">
        <v>274</v>
      </c>
      <c r="C116" s="155" t="s">
        <v>1373</v>
      </c>
      <c r="D116" s="164" t="s">
        <v>1374</v>
      </c>
      <c r="E116" s="157">
        <v>1</v>
      </c>
      <c r="F116" s="158" t="s">
        <v>594</v>
      </c>
      <c r="G116" s="159"/>
      <c r="H116" s="159"/>
      <c r="I116" s="159"/>
      <c r="J116" s="159"/>
      <c r="K116" s="160"/>
      <c r="L116" s="160"/>
      <c r="M116" s="157"/>
      <c r="N116" s="157"/>
      <c r="O116" s="158"/>
      <c r="P116" s="158" t="s">
        <v>776</v>
      </c>
      <c r="Q116" s="157"/>
      <c r="R116" s="157"/>
      <c r="S116" s="157"/>
      <c r="T116" s="161"/>
      <c r="U116" s="161"/>
      <c r="V116" s="161" t="s">
        <v>90</v>
      </c>
      <c r="W116" s="162"/>
      <c r="X116" s="155" t="s">
        <v>1373</v>
      </c>
      <c r="Y116" s="155" t="s">
        <v>1373</v>
      </c>
      <c r="Z116" s="158" t="s">
        <v>284</v>
      </c>
      <c r="AA116" s="158" t="s">
        <v>279</v>
      </c>
      <c r="AB116" s="158"/>
      <c r="AC116" s="158"/>
      <c r="AD116" s="158"/>
      <c r="AE116" s="158"/>
      <c r="AF116" s="158"/>
      <c r="AG116" s="158"/>
      <c r="AH116" s="158"/>
      <c r="AI116" s="163"/>
      <c r="AJ116" s="11" t="s">
        <v>357</v>
      </c>
      <c r="AK116" s="11" t="s">
        <v>172</v>
      </c>
    </row>
    <row r="117" spans="1:37" ht="20.25">
      <c r="A117" s="153">
        <v>89</v>
      </c>
      <c r="B117" s="154" t="s">
        <v>273</v>
      </c>
      <c r="C117" s="155" t="s">
        <v>1375</v>
      </c>
      <c r="D117" s="164" t="s">
        <v>1376</v>
      </c>
      <c r="E117" s="157">
        <v>1</v>
      </c>
      <c r="F117" s="158" t="s">
        <v>594</v>
      </c>
      <c r="G117" s="159"/>
      <c r="H117" s="159"/>
      <c r="I117" s="159"/>
      <c r="J117" s="159"/>
      <c r="K117" s="160"/>
      <c r="L117" s="160"/>
      <c r="M117" s="157"/>
      <c r="N117" s="157"/>
      <c r="O117" s="158"/>
      <c r="P117" s="158" t="s">
        <v>776</v>
      </c>
      <c r="Q117" s="157"/>
      <c r="R117" s="157"/>
      <c r="S117" s="157"/>
      <c r="T117" s="161"/>
      <c r="U117" s="161"/>
      <c r="V117" s="161" t="s">
        <v>349</v>
      </c>
      <c r="W117" s="162"/>
      <c r="X117" s="155" t="s">
        <v>1375</v>
      </c>
      <c r="Y117" s="155" t="s">
        <v>1375</v>
      </c>
      <c r="Z117" s="158" t="s">
        <v>284</v>
      </c>
      <c r="AA117" s="158"/>
      <c r="AB117" s="158"/>
      <c r="AC117" s="158"/>
      <c r="AD117" s="158"/>
      <c r="AE117" s="158"/>
      <c r="AF117" s="158"/>
      <c r="AG117" s="158"/>
      <c r="AH117" s="158"/>
      <c r="AI117" s="163"/>
      <c r="AJ117" s="11" t="s">
        <v>351</v>
      </c>
      <c r="AK117" s="11" t="s">
        <v>172</v>
      </c>
    </row>
    <row r="118" spans="1:37" ht="9.75">
      <c r="A118" s="153">
        <v>90</v>
      </c>
      <c r="B118" s="154" t="s">
        <v>274</v>
      </c>
      <c r="C118" s="155" t="s">
        <v>1377</v>
      </c>
      <c r="D118" s="164" t="s">
        <v>1378</v>
      </c>
      <c r="E118" s="157">
        <v>1</v>
      </c>
      <c r="F118" s="158" t="s">
        <v>594</v>
      </c>
      <c r="G118" s="159"/>
      <c r="H118" s="159"/>
      <c r="I118" s="159"/>
      <c r="J118" s="159"/>
      <c r="K118" s="160"/>
      <c r="L118" s="160"/>
      <c r="M118" s="157"/>
      <c r="N118" s="157"/>
      <c r="O118" s="158"/>
      <c r="P118" s="158" t="s">
        <v>776</v>
      </c>
      <c r="Q118" s="157"/>
      <c r="R118" s="157"/>
      <c r="S118" s="157"/>
      <c r="T118" s="161"/>
      <c r="U118" s="161"/>
      <c r="V118" s="161" t="s">
        <v>90</v>
      </c>
      <c r="W118" s="162"/>
      <c r="X118" s="155" t="s">
        <v>1377</v>
      </c>
      <c r="Y118" s="155" t="s">
        <v>1377</v>
      </c>
      <c r="Z118" s="158" t="s">
        <v>284</v>
      </c>
      <c r="AA118" s="158" t="s">
        <v>279</v>
      </c>
      <c r="AB118" s="158"/>
      <c r="AC118" s="158"/>
      <c r="AD118" s="158"/>
      <c r="AE118" s="158"/>
      <c r="AF118" s="158"/>
      <c r="AG118" s="158"/>
      <c r="AH118" s="158"/>
      <c r="AI118" s="163"/>
      <c r="AJ118" s="11" t="s">
        <v>357</v>
      </c>
      <c r="AK118" s="11" t="s">
        <v>172</v>
      </c>
    </row>
    <row r="119" spans="1:37" ht="9.75">
      <c r="A119" s="153">
        <v>91</v>
      </c>
      <c r="B119" s="154" t="s">
        <v>273</v>
      </c>
      <c r="C119" s="155" t="s">
        <v>818</v>
      </c>
      <c r="D119" s="164" t="s">
        <v>819</v>
      </c>
      <c r="E119" s="157"/>
      <c r="F119" s="158" t="s">
        <v>56</v>
      </c>
      <c r="G119" s="159"/>
      <c r="H119" s="159"/>
      <c r="I119" s="159"/>
      <c r="J119" s="159"/>
      <c r="K119" s="160"/>
      <c r="L119" s="160"/>
      <c r="M119" s="157"/>
      <c r="N119" s="157"/>
      <c r="O119" s="158"/>
      <c r="P119" s="158" t="s">
        <v>776</v>
      </c>
      <c r="Q119" s="157"/>
      <c r="R119" s="157"/>
      <c r="S119" s="157"/>
      <c r="T119" s="161"/>
      <c r="U119" s="161"/>
      <c r="V119" s="161" t="s">
        <v>349</v>
      </c>
      <c r="W119" s="162"/>
      <c r="X119" s="155" t="s">
        <v>818</v>
      </c>
      <c r="Y119" s="155" t="s">
        <v>818</v>
      </c>
      <c r="Z119" s="158" t="s">
        <v>284</v>
      </c>
      <c r="AA119" s="158"/>
      <c r="AB119" s="158"/>
      <c r="AC119" s="158"/>
      <c r="AD119" s="158"/>
      <c r="AE119" s="158"/>
      <c r="AF119" s="158"/>
      <c r="AG119" s="158"/>
      <c r="AH119" s="158"/>
      <c r="AI119" s="163"/>
      <c r="AJ119" s="11" t="s">
        <v>351</v>
      </c>
      <c r="AK119" s="11" t="s">
        <v>172</v>
      </c>
    </row>
    <row r="120" spans="1:35" ht="9.75">
      <c r="A120" s="153"/>
      <c r="B120" s="154"/>
      <c r="C120" s="155"/>
      <c r="D120" s="165" t="s">
        <v>820</v>
      </c>
      <c r="E120" s="159"/>
      <c r="F120" s="158"/>
      <c r="G120" s="159"/>
      <c r="H120" s="159"/>
      <c r="I120" s="159"/>
      <c r="J120" s="159"/>
      <c r="K120" s="160"/>
      <c r="L120" s="160"/>
      <c r="M120" s="157"/>
      <c r="N120" s="157"/>
      <c r="O120" s="158"/>
      <c r="P120" s="158"/>
      <c r="Q120" s="157"/>
      <c r="R120" s="157"/>
      <c r="S120" s="157"/>
      <c r="T120" s="161"/>
      <c r="U120" s="161"/>
      <c r="V120" s="161"/>
      <c r="W120" s="162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63"/>
    </row>
    <row r="121" spans="1:35" ht="9.75">
      <c r="A121" s="153"/>
      <c r="B121" s="154"/>
      <c r="C121" s="155"/>
      <c r="D121" s="165" t="s">
        <v>598</v>
      </c>
      <c r="E121" s="159"/>
      <c r="F121" s="158"/>
      <c r="G121" s="159"/>
      <c r="H121" s="159"/>
      <c r="I121" s="159"/>
      <c r="J121" s="159"/>
      <c r="K121" s="160"/>
      <c r="L121" s="160"/>
      <c r="M121" s="157"/>
      <c r="N121" s="157"/>
      <c r="O121" s="158"/>
      <c r="P121" s="158"/>
      <c r="Q121" s="157"/>
      <c r="R121" s="157"/>
      <c r="S121" s="157"/>
      <c r="T121" s="161"/>
      <c r="U121" s="161"/>
      <c r="V121" s="161"/>
      <c r="W121" s="162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63"/>
    </row>
    <row r="122" spans="1:35" ht="9.75">
      <c r="A122" s="153"/>
      <c r="B122" s="154"/>
      <c r="C122" s="155"/>
      <c r="D122" s="165" t="s">
        <v>570</v>
      </c>
      <c r="E122" s="159"/>
      <c r="F122" s="158"/>
      <c r="G122" s="159"/>
      <c r="H122" s="159"/>
      <c r="I122" s="159"/>
      <c r="J122" s="159"/>
      <c r="K122" s="160"/>
      <c r="L122" s="160"/>
      <c r="M122" s="157"/>
      <c r="N122" s="157"/>
      <c r="O122" s="158"/>
      <c r="P122" s="158"/>
      <c r="Q122" s="157"/>
      <c r="R122" s="157"/>
      <c r="S122" s="157"/>
      <c r="T122" s="161"/>
      <c r="U122" s="161"/>
      <c r="V122" s="161"/>
      <c r="W122" s="162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63"/>
    </row>
    <row r="123" spans="1:35" ht="9.75">
      <c r="A123" s="153"/>
      <c r="B123" s="154"/>
      <c r="C123" s="155"/>
      <c r="D123" s="165" t="s">
        <v>571</v>
      </c>
      <c r="E123" s="159"/>
      <c r="F123" s="158"/>
      <c r="G123" s="159"/>
      <c r="H123" s="159"/>
      <c r="I123" s="159"/>
      <c r="J123" s="159"/>
      <c r="K123" s="160"/>
      <c r="L123" s="160"/>
      <c r="M123" s="157"/>
      <c r="N123" s="157"/>
      <c r="O123" s="158"/>
      <c r="P123" s="158"/>
      <c r="Q123" s="157"/>
      <c r="R123" s="157"/>
      <c r="S123" s="157"/>
      <c r="T123" s="161"/>
      <c r="U123" s="161"/>
      <c r="V123" s="161"/>
      <c r="W123" s="162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63"/>
    </row>
    <row r="124" spans="1:35" ht="9.75">
      <c r="A124" s="153"/>
      <c r="B124" s="154"/>
      <c r="C124" s="155"/>
      <c r="D124" s="164"/>
      <c r="E124" s="157"/>
      <c r="F124" s="158"/>
      <c r="G124" s="159"/>
      <c r="H124" s="159"/>
      <c r="I124" s="159"/>
      <c r="J124" s="159"/>
      <c r="K124" s="160"/>
      <c r="L124" s="160"/>
      <c r="M124" s="157"/>
      <c r="N124" s="157"/>
      <c r="O124" s="158"/>
      <c r="P124" s="158"/>
      <c r="Q124" s="157"/>
      <c r="R124" s="157"/>
      <c r="S124" s="157"/>
      <c r="T124" s="161"/>
      <c r="U124" s="161"/>
      <c r="V124" s="161"/>
      <c r="W124" s="162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63"/>
    </row>
  </sheetData>
  <sheetProtection selectLockedCells="1" selectUnlockedCells="1"/>
  <mergeCells count="3">
    <mergeCell ref="K9:L9"/>
    <mergeCell ref="M9:N9"/>
    <mergeCell ref="AI6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76"/>
  <sheetViews>
    <sheetView showGridLines="0" zoomScalePageLayoutView="0" workbookViewId="0" topLeftCell="A1">
      <selection activeCell="AO16" sqref="AO16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3.281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6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5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  <c r="AI5" s="168" t="s">
        <v>1559</v>
      </c>
    </row>
    <row r="6" spans="1:35" ht="9.75">
      <c r="A6" s="12" t="s">
        <v>1045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9"/>
    </row>
    <row r="7" spans="1:35" ht="9.75">
      <c r="A7" s="12" t="s">
        <v>1098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163</v>
      </c>
      <c r="AI12" s="170"/>
    </row>
    <row r="13" spans="1:35" ht="9.75">
      <c r="A13" s="153"/>
      <c r="B13" s="154"/>
      <c r="C13" s="155"/>
      <c r="D13" s="156" t="s">
        <v>164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20.25">
      <c r="A14" s="153">
        <v>1</v>
      </c>
      <c r="B14" s="154" t="s">
        <v>1099</v>
      </c>
      <c r="C14" s="155" t="s">
        <v>1100</v>
      </c>
      <c r="D14" s="164" t="s">
        <v>1101</v>
      </c>
      <c r="E14" s="157">
        <v>327.8</v>
      </c>
      <c r="F14" s="158" t="s">
        <v>214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169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1100</v>
      </c>
      <c r="Y14" s="155" t="s">
        <v>1100</v>
      </c>
      <c r="Z14" s="158" t="s">
        <v>1102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5" ht="9.75">
      <c r="A15" s="153"/>
      <c r="B15" s="154"/>
      <c r="C15" s="155"/>
      <c r="D15" s="165" t="s">
        <v>195</v>
      </c>
      <c r="E15" s="159"/>
      <c r="F15" s="158"/>
      <c r="G15" s="159"/>
      <c r="H15" s="159"/>
      <c r="I15" s="159"/>
      <c r="J15" s="159"/>
      <c r="K15" s="160"/>
      <c r="L15" s="160"/>
      <c r="M15" s="157"/>
      <c r="N15" s="157"/>
      <c r="O15" s="158"/>
      <c r="P15" s="158"/>
      <c r="Q15" s="157"/>
      <c r="R15" s="157"/>
      <c r="S15" s="157"/>
      <c r="T15" s="161"/>
      <c r="U15" s="161"/>
      <c r="V15" s="161"/>
      <c r="W15" s="162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63"/>
    </row>
    <row r="16" spans="1:35" ht="9.75">
      <c r="A16" s="153"/>
      <c r="B16" s="154"/>
      <c r="C16" s="155"/>
      <c r="D16" s="156" t="s">
        <v>1103</v>
      </c>
      <c r="E16" s="157"/>
      <c r="F16" s="158"/>
      <c r="G16" s="159"/>
      <c r="H16" s="159"/>
      <c r="I16" s="159"/>
      <c r="J16" s="159"/>
      <c r="K16" s="160"/>
      <c r="L16" s="160"/>
      <c r="M16" s="157"/>
      <c r="N16" s="157"/>
      <c r="O16" s="158"/>
      <c r="P16" s="158"/>
      <c r="Q16" s="157"/>
      <c r="R16" s="157"/>
      <c r="S16" s="157"/>
      <c r="T16" s="161"/>
      <c r="U16" s="161"/>
      <c r="V16" s="161"/>
      <c r="W16" s="162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63"/>
    </row>
    <row r="17" spans="1:37" ht="20.25">
      <c r="A17" s="153">
        <v>2</v>
      </c>
      <c r="B17" s="154" t="s">
        <v>219</v>
      </c>
      <c r="C17" s="155" t="s">
        <v>1104</v>
      </c>
      <c r="D17" s="164" t="s">
        <v>1105</v>
      </c>
      <c r="E17" s="157">
        <v>1.8</v>
      </c>
      <c r="F17" s="158" t="s">
        <v>168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1106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1107</v>
      </c>
      <c r="Y17" s="155" t="s">
        <v>1104</v>
      </c>
      <c r="Z17" s="158" t="s">
        <v>243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5" ht="9.75">
      <c r="A18" s="153"/>
      <c r="B18" s="154"/>
      <c r="C18" s="155"/>
      <c r="D18" s="165" t="s">
        <v>1108</v>
      </c>
      <c r="E18" s="159"/>
      <c r="F18" s="158"/>
      <c r="G18" s="159"/>
      <c r="H18" s="159"/>
      <c r="I18" s="159"/>
      <c r="J18" s="159"/>
      <c r="K18" s="160"/>
      <c r="L18" s="160"/>
      <c r="M18" s="157"/>
      <c r="N18" s="157"/>
      <c r="O18" s="158"/>
      <c r="P18" s="158"/>
      <c r="Q18" s="157"/>
      <c r="R18" s="157"/>
      <c r="S18" s="157"/>
      <c r="T18" s="161"/>
      <c r="U18" s="161"/>
      <c r="V18" s="161"/>
      <c r="W18" s="162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63"/>
    </row>
    <row r="19" spans="1:35" ht="9.75">
      <c r="A19" s="153"/>
      <c r="B19" s="154"/>
      <c r="C19" s="155"/>
      <c r="D19" s="156" t="s">
        <v>335</v>
      </c>
      <c r="E19" s="157"/>
      <c r="F19" s="158"/>
      <c r="G19" s="159"/>
      <c r="H19" s="159"/>
      <c r="I19" s="159"/>
      <c r="J19" s="159"/>
      <c r="K19" s="160"/>
      <c r="L19" s="160"/>
      <c r="M19" s="157"/>
      <c r="N19" s="157"/>
      <c r="O19" s="158"/>
      <c r="P19" s="158"/>
      <c r="Q19" s="157"/>
      <c r="R19" s="157"/>
      <c r="S19" s="157"/>
      <c r="T19" s="161"/>
      <c r="U19" s="161"/>
      <c r="V19" s="161"/>
      <c r="W19" s="162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63"/>
    </row>
    <row r="20" spans="1:37" ht="20.25">
      <c r="A20" s="153">
        <v>3</v>
      </c>
      <c r="B20" s="154" t="s">
        <v>173</v>
      </c>
      <c r="C20" s="155" t="s">
        <v>1109</v>
      </c>
      <c r="D20" s="164" t="s">
        <v>1110</v>
      </c>
      <c r="E20" s="157">
        <v>44.6</v>
      </c>
      <c r="F20" s="158" t="s">
        <v>204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338</v>
      </c>
      <c r="Q20" s="157"/>
      <c r="R20" s="157"/>
      <c r="S20" s="157"/>
      <c r="T20" s="161"/>
      <c r="U20" s="161"/>
      <c r="V20" s="161" t="s">
        <v>97</v>
      </c>
      <c r="W20" s="162"/>
      <c r="X20" s="155" t="s">
        <v>1109</v>
      </c>
      <c r="Y20" s="155" t="s">
        <v>1109</v>
      </c>
      <c r="Z20" s="158" t="s">
        <v>1111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171</v>
      </c>
      <c r="AK20" s="11" t="s">
        <v>172</v>
      </c>
    </row>
    <row r="21" spans="1:37" ht="9.75">
      <c r="A21" s="153">
        <v>4</v>
      </c>
      <c r="B21" s="154" t="s">
        <v>1076</v>
      </c>
      <c r="C21" s="155" t="s">
        <v>1077</v>
      </c>
      <c r="D21" s="164" t="s">
        <v>1078</v>
      </c>
      <c r="E21" s="157">
        <v>121.8</v>
      </c>
      <c r="F21" s="158" t="s">
        <v>214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338</v>
      </c>
      <c r="Q21" s="157"/>
      <c r="R21" s="157"/>
      <c r="S21" s="157"/>
      <c r="T21" s="161"/>
      <c r="U21" s="161"/>
      <c r="V21" s="161" t="s">
        <v>97</v>
      </c>
      <c r="W21" s="162"/>
      <c r="X21" s="155" t="s">
        <v>1077</v>
      </c>
      <c r="Y21" s="155" t="s">
        <v>1077</v>
      </c>
      <c r="Z21" s="158" t="s">
        <v>1079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171</v>
      </c>
      <c r="AK21" s="11" t="s">
        <v>172</v>
      </c>
    </row>
    <row r="22" spans="1:37" ht="20.25">
      <c r="A22" s="153">
        <v>5</v>
      </c>
      <c r="B22" s="154" t="s">
        <v>1076</v>
      </c>
      <c r="C22" s="155" t="s">
        <v>1080</v>
      </c>
      <c r="D22" s="164" t="s">
        <v>1081</v>
      </c>
      <c r="E22" s="157">
        <v>121.8</v>
      </c>
      <c r="F22" s="158" t="s">
        <v>214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338</v>
      </c>
      <c r="Q22" s="157"/>
      <c r="R22" s="157"/>
      <c r="S22" s="157"/>
      <c r="T22" s="161"/>
      <c r="U22" s="161"/>
      <c r="V22" s="161" t="s">
        <v>97</v>
      </c>
      <c r="W22" s="162"/>
      <c r="X22" s="155" t="s">
        <v>1080</v>
      </c>
      <c r="Y22" s="155" t="s">
        <v>1080</v>
      </c>
      <c r="Z22" s="158" t="s">
        <v>1079</v>
      </c>
      <c r="AA22" s="158"/>
      <c r="AB22" s="158"/>
      <c r="AC22" s="158"/>
      <c r="AD22" s="158"/>
      <c r="AE22" s="158"/>
      <c r="AF22" s="158"/>
      <c r="AG22" s="158"/>
      <c r="AH22" s="158"/>
      <c r="AI22" s="163"/>
      <c r="AJ22" s="11" t="s">
        <v>171</v>
      </c>
      <c r="AK22" s="11" t="s">
        <v>172</v>
      </c>
    </row>
    <row r="23" spans="1:37" ht="20.25">
      <c r="A23" s="153">
        <v>6</v>
      </c>
      <c r="B23" s="154" t="s">
        <v>1076</v>
      </c>
      <c r="C23" s="155" t="s">
        <v>1082</v>
      </c>
      <c r="D23" s="164" t="s">
        <v>1083</v>
      </c>
      <c r="E23" s="157">
        <v>121.8</v>
      </c>
      <c r="F23" s="158" t="s">
        <v>214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338</v>
      </c>
      <c r="Q23" s="157"/>
      <c r="R23" s="157"/>
      <c r="S23" s="157"/>
      <c r="T23" s="161"/>
      <c r="U23" s="161"/>
      <c r="V23" s="161" t="s">
        <v>97</v>
      </c>
      <c r="W23" s="162"/>
      <c r="X23" s="155" t="s">
        <v>1084</v>
      </c>
      <c r="Y23" s="155" t="s">
        <v>1082</v>
      </c>
      <c r="Z23" s="158" t="s">
        <v>284</v>
      </c>
      <c r="AA23" s="158"/>
      <c r="AB23" s="158"/>
      <c r="AC23" s="158"/>
      <c r="AD23" s="158"/>
      <c r="AE23" s="158"/>
      <c r="AF23" s="158"/>
      <c r="AG23" s="158"/>
      <c r="AH23" s="158"/>
      <c r="AI23" s="163"/>
      <c r="AJ23" s="11" t="s">
        <v>171</v>
      </c>
      <c r="AK23" s="11" t="s">
        <v>172</v>
      </c>
    </row>
    <row r="24" spans="1:37" ht="9.75">
      <c r="A24" s="153">
        <v>7</v>
      </c>
      <c r="B24" s="154" t="s">
        <v>504</v>
      </c>
      <c r="C24" s="155" t="s">
        <v>1112</v>
      </c>
      <c r="D24" s="164" t="s">
        <v>1113</v>
      </c>
      <c r="E24" s="157">
        <v>138.72</v>
      </c>
      <c r="F24" s="158" t="s">
        <v>214</v>
      </c>
      <c r="G24" s="159"/>
      <c r="H24" s="159"/>
      <c r="I24" s="159"/>
      <c r="J24" s="159"/>
      <c r="K24" s="160"/>
      <c r="L24" s="160"/>
      <c r="M24" s="157"/>
      <c r="N24" s="157"/>
      <c r="O24" s="158"/>
      <c r="P24" s="158" t="s">
        <v>338</v>
      </c>
      <c r="Q24" s="157"/>
      <c r="R24" s="157"/>
      <c r="S24" s="157"/>
      <c r="T24" s="161"/>
      <c r="U24" s="161"/>
      <c r="V24" s="161" t="s">
        <v>349</v>
      </c>
      <c r="W24" s="162"/>
      <c r="X24" s="155" t="s">
        <v>1112</v>
      </c>
      <c r="Y24" s="155" t="s">
        <v>1112</v>
      </c>
      <c r="Z24" s="158" t="s">
        <v>523</v>
      </c>
      <c r="AA24" s="158"/>
      <c r="AB24" s="158"/>
      <c r="AC24" s="158"/>
      <c r="AD24" s="158"/>
      <c r="AE24" s="158"/>
      <c r="AF24" s="158"/>
      <c r="AG24" s="158"/>
      <c r="AH24" s="158"/>
      <c r="AI24" s="163"/>
      <c r="AJ24" s="11" t="s">
        <v>171</v>
      </c>
      <c r="AK24" s="11" t="s">
        <v>172</v>
      </c>
    </row>
    <row r="25" spans="1:37" ht="20.25">
      <c r="A25" s="153">
        <v>8</v>
      </c>
      <c r="B25" s="154" t="s">
        <v>504</v>
      </c>
      <c r="C25" s="155" t="s">
        <v>1114</v>
      </c>
      <c r="D25" s="164" t="s">
        <v>1115</v>
      </c>
      <c r="E25" s="157">
        <v>81.6</v>
      </c>
      <c r="F25" s="158" t="s">
        <v>214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338</v>
      </c>
      <c r="Q25" s="157"/>
      <c r="R25" s="157"/>
      <c r="S25" s="157"/>
      <c r="T25" s="161"/>
      <c r="U25" s="161"/>
      <c r="V25" s="161" t="s">
        <v>349</v>
      </c>
      <c r="W25" s="162"/>
      <c r="X25" s="155" t="s">
        <v>1114</v>
      </c>
      <c r="Y25" s="155" t="s">
        <v>1114</v>
      </c>
      <c r="Z25" s="158" t="s">
        <v>523</v>
      </c>
      <c r="AA25" s="158"/>
      <c r="AB25" s="158"/>
      <c r="AC25" s="158"/>
      <c r="AD25" s="158"/>
      <c r="AE25" s="158"/>
      <c r="AF25" s="158"/>
      <c r="AG25" s="158"/>
      <c r="AH25" s="158"/>
      <c r="AI25" s="163"/>
      <c r="AJ25" s="11" t="s">
        <v>171</v>
      </c>
      <c r="AK25" s="11" t="s">
        <v>172</v>
      </c>
    </row>
    <row r="26" spans="1:37" ht="9.75">
      <c r="A26" s="153">
        <v>9</v>
      </c>
      <c r="B26" s="154" t="s">
        <v>219</v>
      </c>
      <c r="C26" s="155" t="s">
        <v>1116</v>
      </c>
      <c r="D26" s="164" t="s">
        <v>1117</v>
      </c>
      <c r="E26" s="157">
        <v>225</v>
      </c>
      <c r="F26" s="158" t="s">
        <v>214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338</v>
      </c>
      <c r="Q26" s="157"/>
      <c r="R26" s="157"/>
      <c r="S26" s="157"/>
      <c r="T26" s="161"/>
      <c r="U26" s="161"/>
      <c r="V26" s="161" t="s">
        <v>97</v>
      </c>
      <c r="W26" s="162"/>
      <c r="X26" s="155" t="s">
        <v>1118</v>
      </c>
      <c r="Y26" s="155" t="s">
        <v>1116</v>
      </c>
      <c r="Z26" s="158" t="s">
        <v>1119</v>
      </c>
      <c r="AA26" s="158"/>
      <c r="AB26" s="158"/>
      <c r="AC26" s="158"/>
      <c r="AD26" s="158"/>
      <c r="AE26" s="158"/>
      <c r="AF26" s="158"/>
      <c r="AG26" s="158"/>
      <c r="AH26" s="158"/>
      <c r="AI26" s="163"/>
      <c r="AJ26" s="11" t="s">
        <v>171</v>
      </c>
      <c r="AK26" s="11" t="s">
        <v>172</v>
      </c>
    </row>
    <row r="27" spans="1:37" ht="9.75">
      <c r="A27" s="153">
        <v>10</v>
      </c>
      <c r="B27" s="154" t="s">
        <v>1120</v>
      </c>
      <c r="C27" s="155" t="s">
        <v>1121</v>
      </c>
      <c r="D27" s="164" t="s">
        <v>1122</v>
      </c>
      <c r="E27" s="157">
        <v>2.5</v>
      </c>
      <c r="F27" s="158" t="s">
        <v>237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338</v>
      </c>
      <c r="Q27" s="157"/>
      <c r="R27" s="157"/>
      <c r="S27" s="157"/>
      <c r="T27" s="161"/>
      <c r="U27" s="161"/>
      <c r="V27" s="161" t="s">
        <v>97</v>
      </c>
      <c r="W27" s="162"/>
      <c r="X27" s="155" t="s">
        <v>1121</v>
      </c>
      <c r="Y27" s="155" t="s">
        <v>1121</v>
      </c>
      <c r="Z27" s="158" t="s">
        <v>1102</v>
      </c>
      <c r="AA27" s="158"/>
      <c r="AB27" s="158"/>
      <c r="AC27" s="158"/>
      <c r="AD27" s="158"/>
      <c r="AE27" s="158"/>
      <c r="AF27" s="158"/>
      <c r="AG27" s="158"/>
      <c r="AH27" s="158"/>
      <c r="AI27" s="163"/>
      <c r="AJ27" s="11" t="s">
        <v>171</v>
      </c>
      <c r="AK27" s="11" t="s">
        <v>172</v>
      </c>
    </row>
    <row r="28" spans="1:37" ht="9.75">
      <c r="A28" s="153">
        <v>11</v>
      </c>
      <c r="B28" s="154" t="s">
        <v>1120</v>
      </c>
      <c r="C28" s="155" t="s">
        <v>1123</v>
      </c>
      <c r="D28" s="164" t="s">
        <v>1124</v>
      </c>
      <c r="E28" s="157">
        <v>15</v>
      </c>
      <c r="F28" s="158" t="s">
        <v>237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338</v>
      </c>
      <c r="Q28" s="157"/>
      <c r="R28" s="157"/>
      <c r="S28" s="157"/>
      <c r="T28" s="161"/>
      <c r="U28" s="161"/>
      <c r="V28" s="161" t="s">
        <v>97</v>
      </c>
      <c r="W28" s="162"/>
      <c r="X28" s="155" t="s">
        <v>1123</v>
      </c>
      <c r="Y28" s="155" t="s">
        <v>1123</v>
      </c>
      <c r="Z28" s="158" t="s">
        <v>1102</v>
      </c>
      <c r="AA28" s="158"/>
      <c r="AB28" s="158"/>
      <c r="AC28" s="158"/>
      <c r="AD28" s="158"/>
      <c r="AE28" s="158"/>
      <c r="AF28" s="158"/>
      <c r="AG28" s="158"/>
      <c r="AH28" s="158"/>
      <c r="AI28" s="163"/>
      <c r="AJ28" s="11" t="s">
        <v>171</v>
      </c>
      <c r="AK28" s="11" t="s">
        <v>172</v>
      </c>
    </row>
    <row r="29" spans="1:37" ht="9.75">
      <c r="A29" s="153">
        <v>12</v>
      </c>
      <c r="B29" s="154" t="s">
        <v>173</v>
      </c>
      <c r="C29" s="155" t="s">
        <v>1125</v>
      </c>
      <c r="D29" s="164" t="s">
        <v>1126</v>
      </c>
      <c r="E29" s="157">
        <v>2.5</v>
      </c>
      <c r="F29" s="158" t="s">
        <v>237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338</v>
      </c>
      <c r="Q29" s="157"/>
      <c r="R29" s="157"/>
      <c r="S29" s="157"/>
      <c r="T29" s="161"/>
      <c r="U29" s="161"/>
      <c r="V29" s="161" t="s">
        <v>97</v>
      </c>
      <c r="W29" s="162"/>
      <c r="X29" s="155" t="s">
        <v>1125</v>
      </c>
      <c r="Y29" s="155" t="s">
        <v>1125</v>
      </c>
      <c r="Z29" s="158" t="s">
        <v>1102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171</v>
      </c>
      <c r="AK29" s="11" t="s">
        <v>172</v>
      </c>
    </row>
    <row r="30" spans="1:37" ht="9.75">
      <c r="A30" s="153">
        <v>13</v>
      </c>
      <c r="B30" s="154" t="s">
        <v>197</v>
      </c>
      <c r="C30" s="155" t="s">
        <v>1127</v>
      </c>
      <c r="D30" s="164" t="s">
        <v>1128</v>
      </c>
      <c r="E30" s="157">
        <v>2.5</v>
      </c>
      <c r="F30" s="158" t="s">
        <v>237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338</v>
      </c>
      <c r="Q30" s="157"/>
      <c r="R30" s="157"/>
      <c r="S30" s="157"/>
      <c r="T30" s="161"/>
      <c r="U30" s="161"/>
      <c r="V30" s="161" t="s">
        <v>97</v>
      </c>
      <c r="W30" s="162"/>
      <c r="X30" s="155" t="s">
        <v>1127</v>
      </c>
      <c r="Y30" s="155" t="s">
        <v>1127</v>
      </c>
      <c r="Z30" s="158" t="s">
        <v>1102</v>
      </c>
      <c r="AA30" s="158"/>
      <c r="AB30" s="158"/>
      <c r="AC30" s="158"/>
      <c r="AD30" s="158"/>
      <c r="AE30" s="158"/>
      <c r="AF30" s="158"/>
      <c r="AG30" s="158"/>
      <c r="AH30" s="158"/>
      <c r="AI30" s="163"/>
      <c r="AJ30" s="11" t="s">
        <v>171</v>
      </c>
      <c r="AK30" s="11" t="s">
        <v>172</v>
      </c>
    </row>
    <row r="31" spans="1:37" ht="9.75">
      <c r="A31" s="153">
        <v>14</v>
      </c>
      <c r="B31" s="154" t="s">
        <v>1129</v>
      </c>
      <c r="C31" s="155" t="s">
        <v>1130</v>
      </c>
      <c r="D31" s="164" t="s">
        <v>1131</v>
      </c>
      <c r="E31" s="157">
        <v>2.5</v>
      </c>
      <c r="F31" s="158" t="s">
        <v>237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338</v>
      </c>
      <c r="Q31" s="157"/>
      <c r="R31" s="157"/>
      <c r="S31" s="157"/>
      <c r="T31" s="161"/>
      <c r="U31" s="161"/>
      <c r="V31" s="161" t="s">
        <v>97</v>
      </c>
      <c r="W31" s="162"/>
      <c r="X31" s="155" t="s">
        <v>1130</v>
      </c>
      <c r="Y31" s="155" t="s">
        <v>1130</v>
      </c>
      <c r="Z31" s="158" t="s">
        <v>1102</v>
      </c>
      <c r="AA31" s="158"/>
      <c r="AB31" s="158"/>
      <c r="AC31" s="158"/>
      <c r="AD31" s="158"/>
      <c r="AE31" s="158"/>
      <c r="AF31" s="158"/>
      <c r="AG31" s="158"/>
      <c r="AH31" s="158"/>
      <c r="AI31" s="163"/>
      <c r="AJ31" s="11" t="s">
        <v>171</v>
      </c>
      <c r="AK31" s="11" t="s">
        <v>172</v>
      </c>
    </row>
    <row r="32" spans="1:37" ht="9.75">
      <c r="A32" s="153">
        <v>15</v>
      </c>
      <c r="B32" s="154" t="s">
        <v>1132</v>
      </c>
      <c r="C32" s="155" t="s">
        <v>1133</v>
      </c>
      <c r="D32" s="164" t="s">
        <v>1134</v>
      </c>
      <c r="E32" s="157">
        <v>1.185</v>
      </c>
      <c r="F32" s="158" t="s">
        <v>168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338</v>
      </c>
      <c r="Q32" s="157"/>
      <c r="R32" s="157"/>
      <c r="S32" s="157"/>
      <c r="T32" s="161"/>
      <c r="U32" s="161"/>
      <c r="V32" s="161" t="s">
        <v>97</v>
      </c>
      <c r="W32" s="162"/>
      <c r="X32" s="155" t="s">
        <v>1135</v>
      </c>
      <c r="Y32" s="155" t="s">
        <v>1133</v>
      </c>
      <c r="Z32" s="158" t="s">
        <v>1102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171</v>
      </c>
      <c r="AK32" s="11" t="s">
        <v>172</v>
      </c>
    </row>
    <row r="33" spans="1:37" ht="9.75">
      <c r="A33" s="153">
        <v>16</v>
      </c>
      <c r="B33" s="154" t="s">
        <v>1132</v>
      </c>
      <c r="C33" s="155" t="s">
        <v>1136</v>
      </c>
      <c r="D33" s="164" t="s">
        <v>1137</v>
      </c>
      <c r="E33" s="157">
        <v>14.4</v>
      </c>
      <c r="F33" s="158" t="s">
        <v>168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338</v>
      </c>
      <c r="Q33" s="157"/>
      <c r="R33" s="157"/>
      <c r="S33" s="157"/>
      <c r="T33" s="161"/>
      <c r="U33" s="161"/>
      <c r="V33" s="161" t="s">
        <v>97</v>
      </c>
      <c r="W33" s="162"/>
      <c r="X33" s="155" t="s">
        <v>1136</v>
      </c>
      <c r="Y33" s="155" t="s">
        <v>1136</v>
      </c>
      <c r="Z33" s="158" t="s">
        <v>1102</v>
      </c>
      <c r="AA33" s="158"/>
      <c r="AB33" s="158"/>
      <c r="AC33" s="158"/>
      <c r="AD33" s="158"/>
      <c r="AE33" s="158"/>
      <c r="AF33" s="158"/>
      <c r="AG33" s="158"/>
      <c r="AH33" s="158"/>
      <c r="AI33" s="163"/>
      <c r="AJ33" s="11" t="s">
        <v>171</v>
      </c>
      <c r="AK33" s="11" t="s">
        <v>172</v>
      </c>
    </row>
    <row r="34" spans="1:37" ht="9.75">
      <c r="A34" s="153">
        <v>17</v>
      </c>
      <c r="B34" s="154" t="s">
        <v>1132</v>
      </c>
      <c r="C34" s="155" t="s">
        <v>1138</v>
      </c>
      <c r="D34" s="164" t="s">
        <v>1139</v>
      </c>
      <c r="E34" s="157">
        <v>2.176</v>
      </c>
      <c r="F34" s="158" t="s">
        <v>168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338</v>
      </c>
      <c r="Q34" s="157"/>
      <c r="R34" s="157"/>
      <c r="S34" s="157"/>
      <c r="T34" s="161"/>
      <c r="U34" s="161"/>
      <c r="V34" s="161" t="s">
        <v>97</v>
      </c>
      <c r="W34" s="162"/>
      <c r="X34" s="155" t="s">
        <v>1138</v>
      </c>
      <c r="Y34" s="155" t="s">
        <v>1138</v>
      </c>
      <c r="Z34" s="158" t="s">
        <v>1102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171</v>
      </c>
      <c r="AK34" s="11" t="s">
        <v>172</v>
      </c>
    </row>
    <row r="35" spans="1:37" ht="20.25">
      <c r="A35" s="153">
        <v>18</v>
      </c>
      <c r="B35" s="154" t="s">
        <v>1132</v>
      </c>
      <c r="C35" s="155" t="s">
        <v>1140</v>
      </c>
      <c r="D35" s="164" t="s">
        <v>1141</v>
      </c>
      <c r="E35" s="157">
        <v>8.64</v>
      </c>
      <c r="F35" s="158" t="s">
        <v>168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338</v>
      </c>
      <c r="Q35" s="157"/>
      <c r="R35" s="157"/>
      <c r="S35" s="157"/>
      <c r="T35" s="161"/>
      <c r="U35" s="161"/>
      <c r="V35" s="161" t="s">
        <v>97</v>
      </c>
      <c r="W35" s="162"/>
      <c r="X35" s="155" t="s">
        <v>1142</v>
      </c>
      <c r="Y35" s="155" t="s">
        <v>1140</v>
      </c>
      <c r="Z35" s="158" t="s">
        <v>1102</v>
      </c>
      <c r="AA35" s="158"/>
      <c r="AB35" s="158"/>
      <c r="AC35" s="158"/>
      <c r="AD35" s="158"/>
      <c r="AE35" s="158"/>
      <c r="AF35" s="158"/>
      <c r="AG35" s="158"/>
      <c r="AH35" s="158"/>
      <c r="AI35" s="163"/>
      <c r="AJ35" s="11" t="s">
        <v>171</v>
      </c>
      <c r="AK35" s="11" t="s">
        <v>172</v>
      </c>
    </row>
    <row r="36" spans="1:37" ht="9.75">
      <c r="A36" s="153">
        <v>19</v>
      </c>
      <c r="B36" s="154" t="s">
        <v>1132</v>
      </c>
      <c r="C36" s="155" t="s">
        <v>1143</v>
      </c>
      <c r="D36" s="164" t="s">
        <v>1144</v>
      </c>
      <c r="E36" s="157">
        <v>2</v>
      </c>
      <c r="F36" s="158" t="s">
        <v>246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338</v>
      </c>
      <c r="Q36" s="157"/>
      <c r="R36" s="157"/>
      <c r="S36" s="157"/>
      <c r="T36" s="161"/>
      <c r="U36" s="161"/>
      <c r="V36" s="161" t="s">
        <v>97</v>
      </c>
      <c r="W36" s="162"/>
      <c r="X36" s="155" t="s">
        <v>1143</v>
      </c>
      <c r="Y36" s="155" t="s">
        <v>1143</v>
      </c>
      <c r="Z36" s="158" t="s">
        <v>1102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171</v>
      </c>
      <c r="AK36" s="11" t="s">
        <v>172</v>
      </c>
    </row>
    <row r="37" spans="1:37" ht="9.75">
      <c r="A37" s="153">
        <v>20</v>
      </c>
      <c r="B37" s="154" t="s">
        <v>1132</v>
      </c>
      <c r="C37" s="155" t="s">
        <v>1145</v>
      </c>
      <c r="D37" s="164" t="s">
        <v>1146</v>
      </c>
      <c r="E37" s="157">
        <v>40.92</v>
      </c>
      <c r="F37" s="158" t="s">
        <v>214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338</v>
      </c>
      <c r="Q37" s="157"/>
      <c r="R37" s="157"/>
      <c r="S37" s="157"/>
      <c r="T37" s="161"/>
      <c r="U37" s="161"/>
      <c r="V37" s="161" t="s">
        <v>97</v>
      </c>
      <c r="W37" s="162"/>
      <c r="X37" s="155" t="s">
        <v>1145</v>
      </c>
      <c r="Y37" s="155" t="s">
        <v>1145</v>
      </c>
      <c r="Z37" s="158" t="s">
        <v>1102</v>
      </c>
      <c r="AA37" s="158"/>
      <c r="AB37" s="158"/>
      <c r="AC37" s="158"/>
      <c r="AD37" s="158"/>
      <c r="AE37" s="158"/>
      <c r="AF37" s="158"/>
      <c r="AG37" s="158"/>
      <c r="AH37" s="158"/>
      <c r="AI37" s="163"/>
      <c r="AJ37" s="11" t="s">
        <v>171</v>
      </c>
      <c r="AK37" s="11" t="s">
        <v>172</v>
      </c>
    </row>
    <row r="38" spans="1:37" ht="20.25">
      <c r="A38" s="153">
        <v>21</v>
      </c>
      <c r="B38" s="154" t="s">
        <v>1132</v>
      </c>
      <c r="C38" s="155" t="s">
        <v>1147</v>
      </c>
      <c r="D38" s="164" t="s">
        <v>1148</v>
      </c>
      <c r="E38" s="157">
        <v>2360</v>
      </c>
      <c r="F38" s="158" t="s">
        <v>522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338</v>
      </c>
      <c r="Q38" s="157"/>
      <c r="R38" s="157"/>
      <c r="S38" s="157"/>
      <c r="T38" s="161"/>
      <c r="U38" s="161"/>
      <c r="V38" s="161" t="s">
        <v>97</v>
      </c>
      <c r="W38" s="162"/>
      <c r="X38" s="155" t="s">
        <v>1147</v>
      </c>
      <c r="Y38" s="155" t="s">
        <v>1147</v>
      </c>
      <c r="Z38" s="158" t="s">
        <v>1091</v>
      </c>
      <c r="AA38" s="158"/>
      <c r="AB38" s="158"/>
      <c r="AC38" s="158"/>
      <c r="AD38" s="158"/>
      <c r="AE38" s="158"/>
      <c r="AF38" s="158"/>
      <c r="AG38" s="158"/>
      <c r="AH38" s="158"/>
      <c r="AI38" s="163"/>
      <c r="AJ38" s="11" t="s">
        <v>171</v>
      </c>
      <c r="AK38" s="11" t="s">
        <v>172</v>
      </c>
    </row>
    <row r="39" spans="1:37" ht="9.75">
      <c r="A39" s="153">
        <v>22</v>
      </c>
      <c r="B39" s="154" t="s">
        <v>1132</v>
      </c>
      <c r="C39" s="155" t="s">
        <v>1149</v>
      </c>
      <c r="D39" s="164" t="s">
        <v>1150</v>
      </c>
      <c r="E39" s="157">
        <v>152.941</v>
      </c>
      <c r="F39" s="158" t="s">
        <v>237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338</v>
      </c>
      <c r="Q39" s="157"/>
      <c r="R39" s="157"/>
      <c r="S39" s="157"/>
      <c r="T39" s="161"/>
      <c r="U39" s="161"/>
      <c r="V39" s="161" t="s">
        <v>97</v>
      </c>
      <c r="W39" s="162"/>
      <c r="X39" s="155" t="s">
        <v>1149</v>
      </c>
      <c r="Y39" s="155" t="s">
        <v>1149</v>
      </c>
      <c r="Z39" s="158" t="s">
        <v>1102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171</v>
      </c>
      <c r="AK39" s="11" t="s">
        <v>172</v>
      </c>
    </row>
    <row r="40" spans="1:37" ht="9.75">
      <c r="A40" s="153">
        <v>23</v>
      </c>
      <c r="B40" s="154" t="s">
        <v>1132</v>
      </c>
      <c r="C40" s="155" t="s">
        <v>1151</v>
      </c>
      <c r="D40" s="164" t="s">
        <v>1152</v>
      </c>
      <c r="E40" s="157">
        <v>764.705</v>
      </c>
      <c r="F40" s="158" t="s">
        <v>237</v>
      </c>
      <c r="G40" s="159"/>
      <c r="H40" s="159"/>
      <c r="I40" s="159"/>
      <c r="J40" s="159"/>
      <c r="K40" s="160"/>
      <c r="L40" s="160"/>
      <c r="M40" s="157"/>
      <c r="N40" s="157"/>
      <c r="O40" s="158"/>
      <c r="P40" s="158" t="s">
        <v>338</v>
      </c>
      <c r="Q40" s="157"/>
      <c r="R40" s="157"/>
      <c r="S40" s="157"/>
      <c r="T40" s="161"/>
      <c r="U40" s="161"/>
      <c r="V40" s="161" t="s">
        <v>97</v>
      </c>
      <c r="W40" s="162"/>
      <c r="X40" s="155" t="s">
        <v>1151</v>
      </c>
      <c r="Y40" s="155" t="s">
        <v>1151</v>
      </c>
      <c r="Z40" s="158" t="s">
        <v>1102</v>
      </c>
      <c r="AA40" s="158"/>
      <c r="AB40" s="158"/>
      <c r="AC40" s="158"/>
      <c r="AD40" s="158"/>
      <c r="AE40" s="158"/>
      <c r="AF40" s="158"/>
      <c r="AG40" s="158"/>
      <c r="AH40" s="158"/>
      <c r="AI40" s="163"/>
      <c r="AJ40" s="11" t="s">
        <v>171</v>
      </c>
      <c r="AK40" s="11" t="s">
        <v>172</v>
      </c>
    </row>
    <row r="41" spans="1:37" ht="9.75">
      <c r="A41" s="153">
        <v>24</v>
      </c>
      <c r="B41" s="154" t="s">
        <v>1132</v>
      </c>
      <c r="C41" s="155" t="s">
        <v>1153</v>
      </c>
      <c r="D41" s="164" t="s">
        <v>1154</v>
      </c>
      <c r="E41" s="157">
        <v>20.736</v>
      </c>
      <c r="F41" s="158" t="s">
        <v>237</v>
      </c>
      <c r="G41" s="159"/>
      <c r="H41" s="159"/>
      <c r="I41" s="159"/>
      <c r="J41" s="159"/>
      <c r="K41" s="160"/>
      <c r="L41" s="160"/>
      <c r="M41" s="157"/>
      <c r="N41" s="157"/>
      <c r="O41" s="158"/>
      <c r="P41" s="158" t="s">
        <v>338</v>
      </c>
      <c r="Q41" s="157"/>
      <c r="R41" s="157"/>
      <c r="S41" s="157"/>
      <c r="T41" s="161"/>
      <c r="U41" s="161"/>
      <c r="V41" s="161" t="s">
        <v>97</v>
      </c>
      <c r="W41" s="162"/>
      <c r="X41" s="155" t="s">
        <v>1153</v>
      </c>
      <c r="Y41" s="155" t="s">
        <v>1153</v>
      </c>
      <c r="Z41" s="158" t="s">
        <v>1102</v>
      </c>
      <c r="AA41" s="158"/>
      <c r="AB41" s="158"/>
      <c r="AC41" s="158"/>
      <c r="AD41" s="158"/>
      <c r="AE41" s="158"/>
      <c r="AF41" s="158"/>
      <c r="AG41" s="158"/>
      <c r="AH41" s="158"/>
      <c r="AI41" s="163"/>
      <c r="AJ41" s="11" t="s">
        <v>171</v>
      </c>
      <c r="AK41" s="11" t="s">
        <v>172</v>
      </c>
    </row>
    <row r="42" spans="1:37" ht="9.75">
      <c r="A42" s="153">
        <v>25</v>
      </c>
      <c r="B42" s="154" t="s">
        <v>1132</v>
      </c>
      <c r="C42" s="155" t="s">
        <v>1155</v>
      </c>
      <c r="D42" s="164" t="s">
        <v>1156</v>
      </c>
      <c r="E42" s="157">
        <v>62.208</v>
      </c>
      <c r="F42" s="158" t="s">
        <v>237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338</v>
      </c>
      <c r="Q42" s="157"/>
      <c r="R42" s="157"/>
      <c r="S42" s="157"/>
      <c r="T42" s="161"/>
      <c r="U42" s="161"/>
      <c r="V42" s="161" t="s">
        <v>97</v>
      </c>
      <c r="W42" s="162"/>
      <c r="X42" s="155" t="s">
        <v>1155</v>
      </c>
      <c r="Y42" s="155" t="s">
        <v>1155</v>
      </c>
      <c r="Z42" s="158" t="s">
        <v>1102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171</v>
      </c>
      <c r="AK42" s="11" t="s">
        <v>172</v>
      </c>
    </row>
    <row r="43" spans="1:37" ht="9.75">
      <c r="A43" s="153">
        <v>26</v>
      </c>
      <c r="B43" s="154" t="s">
        <v>173</v>
      </c>
      <c r="C43" s="155" t="s">
        <v>1125</v>
      </c>
      <c r="D43" s="164" t="s">
        <v>1126</v>
      </c>
      <c r="E43" s="157">
        <v>152.941</v>
      </c>
      <c r="F43" s="158" t="s">
        <v>237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338</v>
      </c>
      <c r="Q43" s="157"/>
      <c r="R43" s="157"/>
      <c r="S43" s="157"/>
      <c r="T43" s="161"/>
      <c r="U43" s="161"/>
      <c r="V43" s="161" t="s">
        <v>97</v>
      </c>
      <c r="W43" s="162"/>
      <c r="X43" s="155" t="s">
        <v>1125</v>
      </c>
      <c r="Y43" s="155" t="s">
        <v>1125</v>
      </c>
      <c r="Z43" s="158" t="s">
        <v>1102</v>
      </c>
      <c r="AA43" s="158"/>
      <c r="AB43" s="158"/>
      <c r="AC43" s="158"/>
      <c r="AD43" s="158"/>
      <c r="AE43" s="158"/>
      <c r="AF43" s="158"/>
      <c r="AG43" s="158"/>
      <c r="AH43" s="158"/>
      <c r="AI43" s="163"/>
      <c r="AJ43" s="11" t="s">
        <v>171</v>
      </c>
      <c r="AK43" s="11" t="s">
        <v>172</v>
      </c>
    </row>
    <row r="44" spans="1:37" ht="9.75">
      <c r="A44" s="153">
        <v>27</v>
      </c>
      <c r="B44" s="154" t="s">
        <v>1129</v>
      </c>
      <c r="C44" s="155" t="s">
        <v>1157</v>
      </c>
      <c r="D44" s="164" t="s">
        <v>1158</v>
      </c>
      <c r="E44" s="157">
        <v>4</v>
      </c>
      <c r="F44" s="158" t="s">
        <v>237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338</v>
      </c>
      <c r="Q44" s="157"/>
      <c r="R44" s="157"/>
      <c r="S44" s="157"/>
      <c r="T44" s="161"/>
      <c r="U44" s="161"/>
      <c r="V44" s="161" t="s">
        <v>97</v>
      </c>
      <c r="W44" s="162"/>
      <c r="X44" s="155" t="s">
        <v>1157</v>
      </c>
      <c r="Y44" s="155" t="s">
        <v>1157</v>
      </c>
      <c r="Z44" s="158" t="s">
        <v>1102</v>
      </c>
      <c r="AA44" s="158"/>
      <c r="AB44" s="158"/>
      <c r="AC44" s="158"/>
      <c r="AD44" s="158"/>
      <c r="AE44" s="158"/>
      <c r="AF44" s="158"/>
      <c r="AG44" s="158"/>
      <c r="AH44" s="158"/>
      <c r="AI44" s="163"/>
      <c r="AJ44" s="11" t="s">
        <v>171</v>
      </c>
      <c r="AK44" s="11" t="s">
        <v>172</v>
      </c>
    </row>
    <row r="45" spans="1:37" ht="20.25">
      <c r="A45" s="153">
        <v>28</v>
      </c>
      <c r="B45" s="154" t="s">
        <v>1132</v>
      </c>
      <c r="C45" s="155" t="s">
        <v>1159</v>
      </c>
      <c r="D45" s="164" t="s">
        <v>1160</v>
      </c>
      <c r="E45" s="157">
        <v>2.5</v>
      </c>
      <c r="F45" s="158" t="s">
        <v>237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338</v>
      </c>
      <c r="Q45" s="157"/>
      <c r="R45" s="157"/>
      <c r="S45" s="157"/>
      <c r="T45" s="161"/>
      <c r="U45" s="161"/>
      <c r="V45" s="161" t="s">
        <v>97</v>
      </c>
      <c r="W45" s="162"/>
      <c r="X45" s="155" t="s">
        <v>1159</v>
      </c>
      <c r="Y45" s="155" t="s">
        <v>1159</v>
      </c>
      <c r="Z45" s="158" t="s">
        <v>1102</v>
      </c>
      <c r="AA45" s="158"/>
      <c r="AB45" s="158"/>
      <c r="AC45" s="158"/>
      <c r="AD45" s="158"/>
      <c r="AE45" s="158"/>
      <c r="AF45" s="158"/>
      <c r="AG45" s="158"/>
      <c r="AH45" s="158"/>
      <c r="AI45" s="163"/>
      <c r="AJ45" s="11" t="s">
        <v>171</v>
      </c>
      <c r="AK45" s="11" t="s">
        <v>172</v>
      </c>
    </row>
    <row r="46" spans="1:37" ht="20.25">
      <c r="A46" s="153">
        <v>29</v>
      </c>
      <c r="B46" s="154" t="s">
        <v>1132</v>
      </c>
      <c r="C46" s="155" t="s">
        <v>1161</v>
      </c>
      <c r="D46" s="164" t="s">
        <v>1162</v>
      </c>
      <c r="E46" s="157">
        <v>152.941</v>
      </c>
      <c r="F46" s="158" t="s">
        <v>237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338</v>
      </c>
      <c r="Q46" s="157"/>
      <c r="R46" s="157"/>
      <c r="S46" s="157"/>
      <c r="T46" s="161"/>
      <c r="U46" s="161"/>
      <c r="V46" s="161" t="s">
        <v>97</v>
      </c>
      <c r="W46" s="162"/>
      <c r="X46" s="155" t="s">
        <v>1161</v>
      </c>
      <c r="Y46" s="155" t="s">
        <v>1161</v>
      </c>
      <c r="Z46" s="158" t="s">
        <v>1102</v>
      </c>
      <c r="AA46" s="158"/>
      <c r="AB46" s="158"/>
      <c r="AC46" s="158"/>
      <c r="AD46" s="158"/>
      <c r="AE46" s="158"/>
      <c r="AF46" s="158"/>
      <c r="AG46" s="158"/>
      <c r="AH46" s="158"/>
      <c r="AI46" s="163"/>
      <c r="AJ46" s="11" t="s">
        <v>171</v>
      </c>
      <c r="AK46" s="11" t="s">
        <v>172</v>
      </c>
    </row>
    <row r="47" spans="1:35" ht="9.75">
      <c r="A47" s="153"/>
      <c r="B47" s="154"/>
      <c r="C47" s="155"/>
      <c r="D47" s="165" t="s">
        <v>340</v>
      </c>
      <c r="E47" s="159"/>
      <c r="F47" s="158"/>
      <c r="G47" s="159"/>
      <c r="H47" s="159"/>
      <c r="I47" s="159"/>
      <c r="J47" s="159"/>
      <c r="K47" s="160"/>
      <c r="L47" s="160"/>
      <c r="M47" s="157"/>
      <c r="N47" s="157"/>
      <c r="O47" s="158"/>
      <c r="P47" s="158"/>
      <c r="Q47" s="157"/>
      <c r="R47" s="157"/>
      <c r="S47" s="157"/>
      <c r="T47" s="161"/>
      <c r="U47" s="161"/>
      <c r="V47" s="161"/>
      <c r="W47" s="162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63"/>
    </row>
    <row r="48" spans="1:35" ht="9.75">
      <c r="A48" s="153"/>
      <c r="B48" s="154"/>
      <c r="C48" s="155"/>
      <c r="D48" s="165" t="s">
        <v>341</v>
      </c>
      <c r="E48" s="159"/>
      <c r="F48" s="158"/>
      <c r="G48" s="159"/>
      <c r="H48" s="159"/>
      <c r="I48" s="159"/>
      <c r="J48" s="159"/>
      <c r="K48" s="160"/>
      <c r="L48" s="160"/>
      <c r="M48" s="157"/>
      <c r="N48" s="157"/>
      <c r="O48" s="158"/>
      <c r="P48" s="158"/>
      <c r="Q48" s="157"/>
      <c r="R48" s="157"/>
      <c r="S48" s="157"/>
      <c r="T48" s="161"/>
      <c r="U48" s="161"/>
      <c r="V48" s="161"/>
      <c r="W48" s="162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63"/>
    </row>
    <row r="49" spans="1:35" ht="9.75">
      <c r="A49" s="153"/>
      <c r="B49" s="154"/>
      <c r="C49" s="155"/>
      <c r="D49" s="156" t="s">
        <v>342</v>
      </c>
      <c r="E49" s="157"/>
      <c r="F49" s="158"/>
      <c r="G49" s="159"/>
      <c r="H49" s="159"/>
      <c r="I49" s="159"/>
      <c r="J49" s="159"/>
      <c r="K49" s="160"/>
      <c r="L49" s="160"/>
      <c r="M49" s="157"/>
      <c r="N49" s="157"/>
      <c r="O49" s="158"/>
      <c r="P49" s="158"/>
      <c r="Q49" s="157"/>
      <c r="R49" s="157"/>
      <c r="S49" s="157"/>
      <c r="T49" s="161"/>
      <c r="U49" s="161"/>
      <c r="V49" s="161"/>
      <c r="W49" s="162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63"/>
    </row>
    <row r="50" spans="1:35" ht="9.75">
      <c r="A50" s="153"/>
      <c r="B50" s="154"/>
      <c r="C50" s="155"/>
      <c r="D50" s="156" t="s">
        <v>586</v>
      </c>
      <c r="E50" s="157"/>
      <c r="F50" s="158"/>
      <c r="G50" s="159"/>
      <c r="H50" s="159"/>
      <c r="I50" s="159"/>
      <c r="J50" s="159"/>
      <c r="K50" s="160"/>
      <c r="L50" s="160"/>
      <c r="M50" s="157"/>
      <c r="N50" s="157"/>
      <c r="O50" s="158"/>
      <c r="P50" s="158"/>
      <c r="Q50" s="157"/>
      <c r="R50" s="157"/>
      <c r="S50" s="157"/>
      <c r="T50" s="161"/>
      <c r="U50" s="161"/>
      <c r="V50" s="161"/>
      <c r="W50" s="162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63"/>
    </row>
    <row r="51" spans="1:35" ht="9.75">
      <c r="A51" s="153"/>
      <c r="B51" s="154"/>
      <c r="C51" s="155"/>
      <c r="D51" s="156" t="s">
        <v>729</v>
      </c>
      <c r="E51" s="157"/>
      <c r="F51" s="158"/>
      <c r="G51" s="159"/>
      <c r="H51" s="159"/>
      <c r="I51" s="159"/>
      <c r="J51" s="159"/>
      <c r="K51" s="160"/>
      <c r="L51" s="160"/>
      <c r="M51" s="157"/>
      <c r="N51" s="157"/>
      <c r="O51" s="158"/>
      <c r="P51" s="158"/>
      <c r="Q51" s="157"/>
      <c r="R51" s="157"/>
      <c r="S51" s="157"/>
      <c r="T51" s="161"/>
      <c r="U51" s="161"/>
      <c r="V51" s="161"/>
      <c r="W51" s="162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3"/>
    </row>
    <row r="52" spans="1:37" ht="9.75">
      <c r="A52" s="153">
        <v>30</v>
      </c>
      <c r="B52" s="154" t="s">
        <v>1163</v>
      </c>
      <c r="C52" s="155" t="s">
        <v>1164</v>
      </c>
      <c r="D52" s="164" t="s">
        <v>1165</v>
      </c>
      <c r="E52" s="157">
        <v>15</v>
      </c>
      <c r="F52" s="158" t="s">
        <v>204</v>
      </c>
      <c r="G52" s="159"/>
      <c r="H52" s="159"/>
      <c r="I52" s="159"/>
      <c r="J52" s="159"/>
      <c r="K52" s="160"/>
      <c r="L52" s="160"/>
      <c r="M52" s="157"/>
      <c r="N52" s="157"/>
      <c r="O52" s="158"/>
      <c r="P52" s="158" t="s">
        <v>732</v>
      </c>
      <c r="Q52" s="157"/>
      <c r="R52" s="157"/>
      <c r="S52" s="157"/>
      <c r="T52" s="161"/>
      <c r="U52" s="161"/>
      <c r="V52" s="161" t="s">
        <v>349</v>
      </c>
      <c r="W52" s="162"/>
      <c r="X52" s="155" t="s">
        <v>1166</v>
      </c>
      <c r="Y52" s="155" t="s">
        <v>1164</v>
      </c>
      <c r="Z52" s="158" t="s">
        <v>1167</v>
      </c>
      <c r="AA52" s="158"/>
      <c r="AB52" s="158"/>
      <c r="AC52" s="158"/>
      <c r="AD52" s="158"/>
      <c r="AE52" s="158"/>
      <c r="AF52" s="158"/>
      <c r="AG52" s="158"/>
      <c r="AH52" s="158"/>
      <c r="AI52" s="163"/>
      <c r="AJ52" s="11" t="s">
        <v>351</v>
      </c>
      <c r="AK52" s="11" t="s">
        <v>172</v>
      </c>
    </row>
    <row r="53" spans="1:35" ht="9.75">
      <c r="A53" s="153"/>
      <c r="B53" s="154"/>
      <c r="C53" s="155"/>
      <c r="D53" s="165" t="s">
        <v>773</v>
      </c>
      <c r="E53" s="159"/>
      <c r="F53" s="158"/>
      <c r="G53" s="159"/>
      <c r="H53" s="159"/>
      <c r="I53" s="159"/>
      <c r="J53" s="159"/>
      <c r="K53" s="160"/>
      <c r="L53" s="160"/>
      <c r="M53" s="157"/>
      <c r="N53" s="157"/>
      <c r="O53" s="158"/>
      <c r="P53" s="158"/>
      <c r="Q53" s="157"/>
      <c r="R53" s="157"/>
      <c r="S53" s="157"/>
      <c r="T53" s="161"/>
      <c r="U53" s="161"/>
      <c r="V53" s="161"/>
      <c r="W53" s="162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63"/>
    </row>
    <row r="54" spans="1:35" ht="9.75">
      <c r="A54" s="153"/>
      <c r="B54" s="154"/>
      <c r="C54" s="155"/>
      <c r="D54" s="156" t="s">
        <v>774</v>
      </c>
      <c r="E54" s="157"/>
      <c r="F54" s="158"/>
      <c r="G54" s="159"/>
      <c r="H54" s="159"/>
      <c r="I54" s="159"/>
      <c r="J54" s="159"/>
      <c r="K54" s="160"/>
      <c r="L54" s="160"/>
      <c r="M54" s="157"/>
      <c r="N54" s="157"/>
      <c r="O54" s="158"/>
      <c r="P54" s="158"/>
      <c r="Q54" s="157"/>
      <c r="R54" s="157"/>
      <c r="S54" s="157"/>
      <c r="T54" s="161"/>
      <c r="U54" s="161"/>
      <c r="V54" s="161"/>
      <c r="W54" s="162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63"/>
    </row>
    <row r="55" spans="1:37" ht="9.75">
      <c r="A55" s="153">
        <v>31</v>
      </c>
      <c r="B55" s="154" t="s">
        <v>1163</v>
      </c>
      <c r="C55" s="155" t="s">
        <v>1168</v>
      </c>
      <c r="D55" s="164" t="s">
        <v>1169</v>
      </c>
      <c r="E55" s="157">
        <v>17.5</v>
      </c>
      <c r="F55" s="158" t="s">
        <v>246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776</v>
      </c>
      <c r="Q55" s="157"/>
      <c r="R55" s="157"/>
      <c r="S55" s="157"/>
      <c r="T55" s="161"/>
      <c r="U55" s="161"/>
      <c r="V55" s="161" t="s">
        <v>349</v>
      </c>
      <c r="W55" s="162"/>
      <c r="X55" s="155" t="s">
        <v>1170</v>
      </c>
      <c r="Y55" s="155" t="s">
        <v>1168</v>
      </c>
      <c r="Z55" s="158" t="s">
        <v>284</v>
      </c>
      <c r="AA55" s="158"/>
      <c r="AB55" s="158"/>
      <c r="AC55" s="158"/>
      <c r="AD55" s="158"/>
      <c r="AE55" s="158"/>
      <c r="AF55" s="158"/>
      <c r="AG55" s="158"/>
      <c r="AH55" s="158"/>
      <c r="AI55" s="163"/>
      <c r="AJ55" s="11" t="s">
        <v>351</v>
      </c>
      <c r="AK55" s="11" t="s">
        <v>172</v>
      </c>
    </row>
    <row r="56" spans="1:37" ht="20.25">
      <c r="A56" s="153">
        <v>32</v>
      </c>
      <c r="B56" s="154" t="s">
        <v>1163</v>
      </c>
      <c r="C56" s="155" t="s">
        <v>1171</v>
      </c>
      <c r="D56" s="164" t="s">
        <v>1172</v>
      </c>
      <c r="E56" s="157">
        <v>12</v>
      </c>
      <c r="F56" s="158" t="s">
        <v>204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776</v>
      </c>
      <c r="Q56" s="157"/>
      <c r="R56" s="157"/>
      <c r="S56" s="157"/>
      <c r="T56" s="161"/>
      <c r="U56" s="161"/>
      <c r="V56" s="161" t="s">
        <v>349</v>
      </c>
      <c r="W56" s="162"/>
      <c r="X56" s="155" t="s">
        <v>1170</v>
      </c>
      <c r="Y56" s="155" t="s">
        <v>1171</v>
      </c>
      <c r="Z56" s="158" t="s">
        <v>284</v>
      </c>
      <c r="AA56" s="158"/>
      <c r="AB56" s="158"/>
      <c r="AC56" s="158"/>
      <c r="AD56" s="158"/>
      <c r="AE56" s="158"/>
      <c r="AF56" s="158"/>
      <c r="AG56" s="158"/>
      <c r="AH56" s="158"/>
      <c r="AI56" s="163"/>
      <c r="AJ56" s="11" t="s">
        <v>351</v>
      </c>
      <c r="AK56" s="11" t="s">
        <v>172</v>
      </c>
    </row>
    <row r="57" spans="1:35" ht="9.75">
      <c r="A57" s="153"/>
      <c r="B57" s="154"/>
      <c r="C57" s="155"/>
      <c r="D57" s="165" t="s">
        <v>820</v>
      </c>
      <c r="E57" s="159"/>
      <c r="F57" s="158"/>
      <c r="G57" s="159"/>
      <c r="H57" s="159"/>
      <c r="I57" s="159"/>
      <c r="J57" s="159"/>
      <c r="K57" s="160"/>
      <c r="L57" s="160"/>
      <c r="M57" s="157"/>
      <c r="N57" s="157"/>
      <c r="O57" s="158"/>
      <c r="P57" s="158"/>
      <c r="Q57" s="157"/>
      <c r="R57" s="157"/>
      <c r="S57" s="157"/>
      <c r="T57" s="161"/>
      <c r="U57" s="161"/>
      <c r="V57" s="161"/>
      <c r="W57" s="162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63"/>
    </row>
    <row r="58" spans="1:35" ht="9.75">
      <c r="A58" s="153"/>
      <c r="B58" s="154"/>
      <c r="C58" s="155"/>
      <c r="D58" s="165" t="s">
        <v>598</v>
      </c>
      <c r="E58" s="159"/>
      <c r="F58" s="158"/>
      <c r="G58" s="159"/>
      <c r="H58" s="159"/>
      <c r="I58" s="159"/>
      <c r="J58" s="159"/>
      <c r="K58" s="160"/>
      <c r="L58" s="160"/>
      <c r="M58" s="157"/>
      <c r="N58" s="157"/>
      <c r="O58" s="158"/>
      <c r="P58" s="158"/>
      <c r="Q58" s="157"/>
      <c r="R58" s="157"/>
      <c r="S58" s="157"/>
      <c r="T58" s="161"/>
      <c r="U58" s="161"/>
      <c r="V58" s="161"/>
      <c r="W58" s="162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63"/>
    </row>
    <row r="59" spans="1:35" ht="9.75">
      <c r="A59" s="153"/>
      <c r="B59" s="154"/>
      <c r="C59" s="155"/>
      <c r="D59" s="156" t="s">
        <v>425</v>
      </c>
      <c r="E59" s="157"/>
      <c r="F59" s="158"/>
      <c r="G59" s="159"/>
      <c r="H59" s="159"/>
      <c r="I59" s="159"/>
      <c r="J59" s="159"/>
      <c r="K59" s="160"/>
      <c r="L59" s="160"/>
      <c r="M59" s="157"/>
      <c r="N59" s="157"/>
      <c r="O59" s="158"/>
      <c r="P59" s="158"/>
      <c r="Q59" s="157"/>
      <c r="R59" s="157"/>
      <c r="S59" s="157"/>
      <c r="T59" s="161"/>
      <c r="U59" s="161"/>
      <c r="V59" s="161"/>
      <c r="W59" s="162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63"/>
    </row>
    <row r="60" spans="1:35" ht="9.75">
      <c r="A60" s="153"/>
      <c r="B60" s="154"/>
      <c r="C60" s="155"/>
      <c r="D60" s="156" t="s">
        <v>496</v>
      </c>
      <c r="E60" s="157"/>
      <c r="F60" s="158"/>
      <c r="G60" s="159"/>
      <c r="H60" s="159"/>
      <c r="I60" s="159"/>
      <c r="J60" s="159"/>
      <c r="K60" s="160"/>
      <c r="L60" s="160"/>
      <c r="M60" s="157"/>
      <c r="N60" s="157"/>
      <c r="O60" s="158"/>
      <c r="P60" s="158"/>
      <c r="Q60" s="157"/>
      <c r="R60" s="157"/>
      <c r="S60" s="157"/>
      <c r="T60" s="161"/>
      <c r="U60" s="161"/>
      <c r="V60" s="161"/>
      <c r="W60" s="162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63"/>
    </row>
    <row r="61" spans="1:37" ht="20.25">
      <c r="A61" s="153">
        <v>33</v>
      </c>
      <c r="B61" s="154" t="s">
        <v>504</v>
      </c>
      <c r="C61" s="155" t="s">
        <v>1173</v>
      </c>
      <c r="D61" s="164" t="s">
        <v>1174</v>
      </c>
      <c r="E61" s="157">
        <v>30.5</v>
      </c>
      <c r="F61" s="158" t="s">
        <v>214</v>
      </c>
      <c r="G61" s="159"/>
      <c r="H61" s="159"/>
      <c r="I61" s="159"/>
      <c r="J61" s="159"/>
      <c r="K61" s="160"/>
      <c r="L61" s="160"/>
      <c r="M61" s="157"/>
      <c r="N61" s="157"/>
      <c r="O61" s="158"/>
      <c r="P61" s="158" t="s">
        <v>499</v>
      </c>
      <c r="Q61" s="157"/>
      <c r="R61" s="157"/>
      <c r="S61" s="157"/>
      <c r="T61" s="161"/>
      <c r="U61" s="161"/>
      <c r="V61" s="161" t="s">
        <v>349</v>
      </c>
      <c r="W61" s="162"/>
      <c r="X61" s="155" t="s">
        <v>1175</v>
      </c>
      <c r="Y61" s="155" t="s">
        <v>1173</v>
      </c>
      <c r="Z61" s="158" t="s">
        <v>523</v>
      </c>
      <c r="AA61" s="158"/>
      <c r="AB61" s="158"/>
      <c r="AC61" s="158"/>
      <c r="AD61" s="158"/>
      <c r="AE61" s="158"/>
      <c r="AF61" s="158"/>
      <c r="AG61" s="158"/>
      <c r="AH61" s="158"/>
      <c r="AI61" s="163"/>
      <c r="AJ61" s="11" t="s">
        <v>351</v>
      </c>
      <c r="AK61" s="11" t="s">
        <v>172</v>
      </c>
    </row>
    <row r="62" spans="1:37" ht="9.75">
      <c r="A62" s="153">
        <v>34</v>
      </c>
      <c r="B62" s="154" t="s">
        <v>504</v>
      </c>
      <c r="C62" s="155" t="s">
        <v>1176</v>
      </c>
      <c r="D62" s="164" t="s">
        <v>1177</v>
      </c>
      <c r="E62" s="157">
        <v>47.78</v>
      </c>
      <c r="F62" s="158" t="s">
        <v>214</v>
      </c>
      <c r="G62" s="159"/>
      <c r="H62" s="159"/>
      <c r="I62" s="159"/>
      <c r="J62" s="159"/>
      <c r="K62" s="160"/>
      <c r="L62" s="160"/>
      <c r="M62" s="157"/>
      <c r="N62" s="157"/>
      <c r="O62" s="158"/>
      <c r="P62" s="158" t="s">
        <v>499</v>
      </c>
      <c r="Q62" s="157"/>
      <c r="R62" s="157"/>
      <c r="S62" s="157"/>
      <c r="T62" s="161"/>
      <c r="U62" s="161"/>
      <c r="V62" s="161" t="s">
        <v>349</v>
      </c>
      <c r="W62" s="162"/>
      <c r="X62" s="155" t="s">
        <v>1176</v>
      </c>
      <c r="Y62" s="155" t="s">
        <v>1176</v>
      </c>
      <c r="Z62" s="158" t="s">
        <v>523</v>
      </c>
      <c r="AA62" s="158"/>
      <c r="AB62" s="158"/>
      <c r="AC62" s="158"/>
      <c r="AD62" s="158"/>
      <c r="AE62" s="158"/>
      <c r="AF62" s="158"/>
      <c r="AG62" s="158"/>
      <c r="AH62" s="158"/>
      <c r="AI62" s="163"/>
      <c r="AJ62" s="11" t="s">
        <v>351</v>
      </c>
      <c r="AK62" s="11" t="s">
        <v>172</v>
      </c>
    </row>
    <row r="63" spans="1:37" ht="20.25">
      <c r="A63" s="153">
        <v>35</v>
      </c>
      <c r="B63" s="154" t="s">
        <v>504</v>
      </c>
      <c r="C63" s="155" t="s">
        <v>1178</v>
      </c>
      <c r="D63" s="164" t="s">
        <v>1179</v>
      </c>
      <c r="E63" s="157">
        <v>15</v>
      </c>
      <c r="F63" s="158" t="s">
        <v>204</v>
      </c>
      <c r="G63" s="159"/>
      <c r="H63" s="159"/>
      <c r="I63" s="159"/>
      <c r="J63" s="159"/>
      <c r="K63" s="160"/>
      <c r="L63" s="160"/>
      <c r="M63" s="157"/>
      <c r="N63" s="157"/>
      <c r="O63" s="158"/>
      <c r="P63" s="158" t="s">
        <v>499</v>
      </c>
      <c r="Q63" s="157"/>
      <c r="R63" s="157"/>
      <c r="S63" s="157"/>
      <c r="T63" s="161"/>
      <c r="U63" s="161"/>
      <c r="V63" s="161" t="s">
        <v>349</v>
      </c>
      <c r="W63" s="162"/>
      <c r="X63" s="155" t="s">
        <v>1178</v>
      </c>
      <c r="Y63" s="155" t="s">
        <v>1178</v>
      </c>
      <c r="Z63" s="158" t="s">
        <v>284</v>
      </c>
      <c r="AA63" s="158"/>
      <c r="AB63" s="158"/>
      <c r="AC63" s="158"/>
      <c r="AD63" s="158"/>
      <c r="AE63" s="158"/>
      <c r="AF63" s="158"/>
      <c r="AG63" s="158"/>
      <c r="AH63" s="158"/>
      <c r="AI63" s="163"/>
      <c r="AJ63" s="11" t="s">
        <v>351</v>
      </c>
      <c r="AK63" s="11" t="s">
        <v>172</v>
      </c>
    </row>
    <row r="64" spans="1:37" ht="9.75">
      <c r="A64" s="153">
        <v>36</v>
      </c>
      <c r="B64" s="154" t="s">
        <v>504</v>
      </c>
      <c r="C64" s="155" t="s">
        <v>1180</v>
      </c>
      <c r="D64" s="164" t="s">
        <v>1181</v>
      </c>
      <c r="E64" s="157">
        <v>1</v>
      </c>
      <c r="F64" s="158" t="s">
        <v>246</v>
      </c>
      <c r="G64" s="159"/>
      <c r="H64" s="159"/>
      <c r="I64" s="159"/>
      <c r="J64" s="159"/>
      <c r="K64" s="160"/>
      <c r="L64" s="160"/>
      <c r="M64" s="157"/>
      <c r="N64" s="157"/>
      <c r="O64" s="158"/>
      <c r="P64" s="158" t="s">
        <v>499</v>
      </c>
      <c r="Q64" s="157"/>
      <c r="R64" s="157"/>
      <c r="S64" s="157"/>
      <c r="T64" s="161"/>
      <c r="U64" s="161"/>
      <c r="V64" s="161" t="s">
        <v>349</v>
      </c>
      <c r="W64" s="162"/>
      <c r="X64" s="155" t="s">
        <v>1180</v>
      </c>
      <c r="Y64" s="155" t="s">
        <v>1180</v>
      </c>
      <c r="Z64" s="158" t="s">
        <v>1182</v>
      </c>
      <c r="AA64" s="158"/>
      <c r="AB64" s="158"/>
      <c r="AC64" s="158"/>
      <c r="AD64" s="158"/>
      <c r="AE64" s="158"/>
      <c r="AF64" s="158"/>
      <c r="AG64" s="158"/>
      <c r="AH64" s="158"/>
      <c r="AI64" s="163"/>
      <c r="AJ64" s="11" t="s">
        <v>351</v>
      </c>
      <c r="AK64" s="11" t="s">
        <v>172</v>
      </c>
    </row>
    <row r="65" spans="1:37" ht="9.75">
      <c r="A65" s="153">
        <v>37</v>
      </c>
      <c r="B65" s="154" t="s">
        <v>504</v>
      </c>
      <c r="C65" s="155" t="s">
        <v>1183</v>
      </c>
      <c r="D65" s="164" t="s">
        <v>1184</v>
      </c>
      <c r="E65" s="157">
        <v>1</v>
      </c>
      <c r="F65" s="158" t="s">
        <v>246</v>
      </c>
      <c r="G65" s="159"/>
      <c r="H65" s="159"/>
      <c r="I65" s="159"/>
      <c r="J65" s="159"/>
      <c r="K65" s="160"/>
      <c r="L65" s="160"/>
      <c r="M65" s="157"/>
      <c r="N65" s="157"/>
      <c r="O65" s="158"/>
      <c r="P65" s="158" t="s">
        <v>499</v>
      </c>
      <c r="Q65" s="157"/>
      <c r="R65" s="157"/>
      <c r="S65" s="157"/>
      <c r="T65" s="161"/>
      <c r="U65" s="161"/>
      <c r="V65" s="161" t="s">
        <v>349</v>
      </c>
      <c r="W65" s="162"/>
      <c r="X65" s="155" t="s">
        <v>1183</v>
      </c>
      <c r="Y65" s="155" t="s">
        <v>1183</v>
      </c>
      <c r="Z65" s="158" t="s">
        <v>1182</v>
      </c>
      <c r="AA65" s="158"/>
      <c r="AB65" s="158"/>
      <c r="AC65" s="158"/>
      <c r="AD65" s="158"/>
      <c r="AE65" s="158"/>
      <c r="AF65" s="158"/>
      <c r="AG65" s="158"/>
      <c r="AH65" s="158"/>
      <c r="AI65" s="163"/>
      <c r="AJ65" s="11" t="s">
        <v>351</v>
      </c>
      <c r="AK65" s="11" t="s">
        <v>172</v>
      </c>
    </row>
    <row r="66" spans="1:37" ht="9.75">
      <c r="A66" s="153">
        <v>38</v>
      </c>
      <c r="B66" s="154" t="s">
        <v>504</v>
      </c>
      <c r="C66" s="155" t="s">
        <v>1185</v>
      </c>
      <c r="D66" s="164" t="s">
        <v>1186</v>
      </c>
      <c r="E66" s="157">
        <v>83.72</v>
      </c>
      <c r="F66" s="158" t="s">
        <v>522</v>
      </c>
      <c r="G66" s="159"/>
      <c r="H66" s="159"/>
      <c r="I66" s="159"/>
      <c r="J66" s="159"/>
      <c r="K66" s="160"/>
      <c r="L66" s="160"/>
      <c r="M66" s="157"/>
      <c r="N66" s="157"/>
      <c r="O66" s="158"/>
      <c r="P66" s="158" t="s">
        <v>499</v>
      </c>
      <c r="Q66" s="157"/>
      <c r="R66" s="157"/>
      <c r="S66" s="157"/>
      <c r="T66" s="161"/>
      <c r="U66" s="161"/>
      <c r="V66" s="161" t="s">
        <v>349</v>
      </c>
      <c r="W66" s="162"/>
      <c r="X66" s="155" t="s">
        <v>1185</v>
      </c>
      <c r="Y66" s="155" t="s">
        <v>1185</v>
      </c>
      <c r="Z66" s="158" t="s">
        <v>523</v>
      </c>
      <c r="AA66" s="158"/>
      <c r="AB66" s="158"/>
      <c r="AC66" s="158"/>
      <c r="AD66" s="158"/>
      <c r="AE66" s="158"/>
      <c r="AF66" s="158"/>
      <c r="AG66" s="158"/>
      <c r="AH66" s="158"/>
      <c r="AI66" s="163"/>
      <c r="AJ66" s="11" t="s">
        <v>351</v>
      </c>
      <c r="AK66" s="11" t="s">
        <v>172</v>
      </c>
    </row>
    <row r="67" spans="1:37" ht="20.25">
      <c r="A67" s="153">
        <v>39</v>
      </c>
      <c r="B67" s="154" t="s">
        <v>504</v>
      </c>
      <c r="C67" s="155" t="s">
        <v>1187</v>
      </c>
      <c r="D67" s="164" t="s">
        <v>1188</v>
      </c>
      <c r="E67" s="157">
        <v>0.004</v>
      </c>
      <c r="F67" s="158" t="s">
        <v>237</v>
      </c>
      <c r="G67" s="159"/>
      <c r="H67" s="159"/>
      <c r="I67" s="159"/>
      <c r="J67" s="159"/>
      <c r="K67" s="160"/>
      <c r="L67" s="160"/>
      <c r="M67" s="157"/>
      <c r="N67" s="157"/>
      <c r="O67" s="158"/>
      <c r="P67" s="158" t="s">
        <v>499</v>
      </c>
      <c r="Q67" s="157"/>
      <c r="R67" s="157"/>
      <c r="S67" s="157"/>
      <c r="T67" s="161"/>
      <c r="U67" s="161"/>
      <c r="V67" s="161" t="s">
        <v>349</v>
      </c>
      <c r="W67" s="162"/>
      <c r="X67" s="155" t="s">
        <v>1187</v>
      </c>
      <c r="Y67" s="155" t="s">
        <v>1187</v>
      </c>
      <c r="Z67" s="158" t="s">
        <v>523</v>
      </c>
      <c r="AA67" s="158"/>
      <c r="AB67" s="158"/>
      <c r="AC67" s="158"/>
      <c r="AD67" s="158"/>
      <c r="AE67" s="158"/>
      <c r="AF67" s="158"/>
      <c r="AG67" s="158"/>
      <c r="AH67" s="158"/>
      <c r="AI67" s="163"/>
      <c r="AJ67" s="11" t="s">
        <v>351</v>
      </c>
      <c r="AK67" s="11" t="s">
        <v>172</v>
      </c>
    </row>
    <row r="68" spans="1:35" ht="9.75">
      <c r="A68" s="153"/>
      <c r="B68" s="154"/>
      <c r="C68" s="155"/>
      <c r="D68" s="165" t="s">
        <v>527</v>
      </c>
      <c r="E68" s="159"/>
      <c r="F68" s="158"/>
      <c r="G68" s="159"/>
      <c r="H68" s="159"/>
      <c r="I68" s="159"/>
      <c r="J68" s="159"/>
      <c r="K68" s="160"/>
      <c r="L68" s="160"/>
      <c r="M68" s="157"/>
      <c r="N68" s="157"/>
      <c r="O68" s="158"/>
      <c r="P68" s="158"/>
      <c r="Q68" s="157"/>
      <c r="R68" s="157"/>
      <c r="S68" s="157"/>
      <c r="T68" s="161"/>
      <c r="U68" s="161"/>
      <c r="V68" s="161"/>
      <c r="W68" s="162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63"/>
    </row>
    <row r="69" spans="1:35" ht="9.75">
      <c r="A69" s="153"/>
      <c r="B69" s="154"/>
      <c r="C69" s="155"/>
      <c r="D69" s="165" t="s">
        <v>528</v>
      </c>
      <c r="E69" s="159"/>
      <c r="F69" s="158"/>
      <c r="G69" s="159"/>
      <c r="H69" s="159"/>
      <c r="I69" s="159"/>
      <c r="J69" s="159"/>
      <c r="K69" s="160"/>
      <c r="L69" s="160"/>
      <c r="M69" s="157"/>
      <c r="N69" s="157"/>
      <c r="O69" s="158"/>
      <c r="P69" s="158"/>
      <c r="Q69" s="157"/>
      <c r="R69" s="157"/>
      <c r="S69" s="157"/>
      <c r="T69" s="161"/>
      <c r="U69" s="161"/>
      <c r="V69" s="161"/>
      <c r="W69" s="162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63"/>
    </row>
    <row r="70" spans="1:35" ht="9.75">
      <c r="A70" s="153"/>
      <c r="B70" s="154"/>
      <c r="C70" s="155"/>
      <c r="D70" s="165" t="s">
        <v>570</v>
      </c>
      <c r="E70" s="159"/>
      <c r="F70" s="158"/>
      <c r="G70" s="159"/>
      <c r="H70" s="159"/>
      <c r="I70" s="159"/>
      <c r="J70" s="159"/>
      <c r="K70" s="160"/>
      <c r="L70" s="160"/>
      <c r="M70" s="157"/>
      <c r="N70" s="157"/>
      <c r="O70" s="158"/>
      <c r="P70" s="158"/>
      <c r="Q70" s="157"/>
      <c r="R70" s="157"/>
      <c r="S70" s="157"/>
      <c r="T70" s="161"/>
      <c r="U70" s="161"/>
      <c r="V70" s="161"/>
      <c r="W70" s="162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63"/>
    </row>
    <row r="71" spans="1:35" ht="9.75">
      <c r="A71" s="153"/>
      <c r="B71" s="154"/>
      <c r="C71" s="155"/>
      <c r="D71" s="156" t="s">
        <v>882</v>
      </c>
      <c r="E71" s="157"/>
      <c r="F71" s="158"/>
      <c r="G71" s="159"/>
      <c r="H71" s="159"/>
      <c r="I71" s="159"/>
      <c r="J71" s="159"/>
      <c r="K71" s="160"/>
      <c r="L71" s="160"/>
      <c r="M71" s="157"/>
      <c r="N71" s="157"/>
      <c r="O71" s="158"/>
      <c r="P71" s="158"/>
      <c r="Q71" s="157"/>
      <c r="R71" s="157"/>
      <c r="S71" s="157"/>
      <c r="T71" s="161"/>
      <c r="U71" s="161"/>
      <c r="V71" s="161"/>
      <c r="W71" s="162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63"/>
    </row>
    <row r="72" spans="1:35" ht="9.75">
      <c r="A72" s="153"/>
      <c r="B72" s="154"/>
      <c r="C72" s="155"/>
      <c r="D72" s="156" t="s">
        <v>1189</v>
      </c>
      <c r="E72" s="157"/>
      <c r="F72" s="158"/>
      <c r="G72" s="159"/>
      <c r="H72" s="159"/>
      <c r="I72" s="159"/>
      <c r="J72" s="159"/>
      <c r="K72" s="160"/>
      <c r="L72" s="160"/>
      <c r="M72" s="157"/>
      <c r="N72" s="157"/>
      <c r="O72" s="158"/>
      <c r="P72" s="158"/>
      <c r="Q72" s="157"/>
      <c r="R72" s="157"/>
      <c r="S72" s="157"/>
      <c r="T72" s="161"/>
      <c r="U72" s="161"/>
      <c r="V72" s="161"/>
      <c r="W72" s="162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63"/>
    </row>
    <row r="73" spans="1:37" ht="9.75">
      <c r="A73" s="153">
        <v>40</v>
      </c>
      <c r="B73" s="154" t="s">
        <v>1190</v>
      </c>
      <c r="C73" s="155" t="s">
        <v>1191</v>
      </c>
      <c r="D73" s="164" t="s">
        <v>1192</v>
      </c>
      <c r="E73" s="157">
        <v>16</v>
      </c>
      <c r="F73" s="158" t="s">
        <v>707</v>
      </c>
      <c r="G73" s="159"/>
      <c r="H73" s="159"/>
      <c r="I73" s="159"/>
      <c r="J73" s="159"/>
      <c r="K73" s="160"/>
      <c r="L73" s="160"/>
      <c r="M73" s="157"/>
      <c r="N73" s="157"/>
      <c r="O73" s="158"/>
      <c r="P73" s="158" t="s">
        <v>1193</v>
      </c>
      <c r="Q73" s="157"/>
      <c r="R73" s="157"/>
      <c r="S73" s="157"/>
      <c r="T73" s="161"/>
      <c r="U73" s="161"/>
      <c r="V73" s="161" t="s">
        <v>157</v>
      </c>
      <c r="W73" s="162"/>
      <c r="X73" s="155" t="s">
        <v>1194</v>
      </c>
      <c r="Y73" s="155" t="s">
        <v>1191</v>
      </c>
      <c r="Z73" s="158" t="s">
        <v>1195</v>
      </c>
      <c r="AA73" s="158"/>
      <c r="AB73" s="158"/>
      <c r="AC73" s="158"/>
      <c r="AD73" s="158"/>
      <c r="AE73" s="158"/>
      <c r="AF73" s="158"/>
      <c r="AG73" s="158"/>
      <c r="AH73" s="158"/>
      <c r="AI73" s="163"/>
      <c r="AJ73" s="11" t="s">
        <v>890</v>
      </c>
      <c r="AK73" s="11" t="s">
        <v>172</v>
      </c>
    </row>
    <row r="74" spans="1:35" ht="9.75">
      <c r="A74" s="153"/>
      <c r="B74" s="154"/>
      <c r="C74" s="155"/>
      <c r="D74" s="165" t="s">
        <v>1196</v>
      </c>
      <c r="E74" s="159"/>
      <c r="F74" s="158"/>
      <c r="G74" s="159"/>
      <c r="H74" s="159"/>
      <c r="I74" s="159"/>
      <c r="J74" s="159"/>
      <c r="K74" s="160"/>
      <c r="L74" s="160"/>
      <c r="M74" s="157"/>
      <c r="N74" s="157"/>
      <c r="O74" s="158"/>
      <c r="P74" s="158"/>
      <c r="Q74" s="157"/>
      <c r="R74" s="157"/>
      <c r="S74" s="157"/>
      <c r="T74" s="161"/>
      <c r="U74" s="161"/>
      <c r="V74" s="161"/>
      <c r="W74" s="162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63"/>
    </row>
    <row r="75" spans="1:35" ht="9.75">
      <c r="A75" s="153"/>
      <c r="B75" s="154"/>
      <c r="C75" s="155"/>
      <c r="D75" s="165" t="s">
        <v>1034</v>
      </c>
      <c r="E75" s="159"/>
      <c r="F75" s="158"/>
      <c r="G75" s="159"/>
      <c r="H75" s="159"/>
      <c r="I75" s="159"/>
      <c r="J75" s="159"/>
      <c r="K75" s="160"/>
      <c r="L75" s="160"/>
      <c r="M75" s="157"/>
      <c r="N75" s="157"/>
      <c r="O75" s="158"/>
      <c r="P75" s="158"/>
      <c r="Q75" s="157"/>
      <c r="R75" s="157"/>
      <c r="S75" s="157"/>
      <c r="T75" s="161"/>
      <c r="U75" s="161"/>
      <c r="V75" s="161"/>
      <c r="W75" s="162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63"/>
    </row>
    <row r="76" spans="1:35" ht="9.75">
      <c r="A76" s="153"/>
      <c r="B76" s="154"/>
      <c r="C76" s="155"/>
      <c r="D76" s="165" t="s">
        <v>571</v>
      </c>
      <c r="E76" s="159"/>
      <c r="F76" s="158"/>
      <c r="G76" s="159"/>
      <c r="H76" s="159"/>
      <c r="I76" s="159"/>
      <c r="J76" s="159"/>
      <c r="K76" s="160"/>
      <c r="L76" s="160"/>
      <c r="M76" s="157"/>
      <c r="N76" s="157"/>
      <c r="O76" s="158"/>
      <c r="P76" s="158"/>
      <c r="Q76" s="157"/>
      <c r="R76" s="157"/>
      <c r="S76" s="157"/>
      <c r="T76" s="161"/>
      <c r="U76" s="161"/>
      <c r="V76" s="161"/>
      <c r="W76" s="162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63"/>
    </row>
  </sheetData>
  <sheetProtection selectLockedCells="1" selectUnlockedCells="1"/>
  <mergeCells count="3">
    <mergeCell ref="K9:L9"/>
    <mergeCell ref="M9:N9"/>
    <mergeCell ref="AI5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PageLayoutView="0" workbookViewId="0" topLeftCell="A1">
      <selection activeCell="AL11" sqref="AL11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2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4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</row>
    <row r="6" spans="1:35" ht="9.75">
      <c r="A6" s="12" t="s">
        <v>1045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8" t="s">
        <v>1559</v>
      </c>
    </row>
    <row r="7" spans="1:35" ht="9.75">
      <c r="A7" s="12" t="s">
        <v>1046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163</v>
      </c>
      <c r="AI12" s="170"/>
    </row>
    <row r="13" spans="1:35" ht="9.75">
      <c r="A13" s="153"/>
      <c r="B13" s="154"/>
      <c r="C13" s="155"/>
      <c r="D13" s="156" t="s">
        <v>196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7" ht="9.75">
      <c r="A14" s="153">
        <v>1</v>
      </c>
      <c r="B14" s="154" t="s">
        <v>197</v>
      </c>
      <c r="C14" s="155" t="s">
        <v>217</v>
      </c>
      <c r="D14" s="164" t="s">
        <v>218</v>
      </c>
      <c r="E14" s="157">
        <v>1.425</v>
      </c>
      <c r="F14" s="158" t="s">
        <v>168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200</v>
      </c>
      <c r="Q14" s="157"/>
      <c r="R14" s="157"/>
      <c r="S14" s="157"/>
      <c r="T14" s="161"/>
      <c r="U14" s="161"/>
      <c r="V14" s="161" t="s">
        <v>97</v>
      </c>
      <c r="W14" s="162"/>
      <c r="X14" s="155" t="s">
        <v>1047</v>
      </c>
      <c r="Y14" s="155" t="s">
        <v>217</v>
      </c>
      <c r="Z14" s="158" t="s">
        <v>206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171</v>
      </c>
      <c r="AK14" s="11" t="s">
        <v>172</v>
      </c>
    </row>
    <row r="15" spans="1:37" ht="9.75">
      <c r="A15" s="153">
        <v>2</v>
      </c>
      <c r="B15" s="154" t="s">
        <v>207</v>
      </c>
      <c r="C15" s="155" t="s">
        <v>1048</v>
      </c>
      <c r="D15" s="164" t="s">
        <v>1049</v>
      </c>
      <c r="E15" s="157">
        <v>1.9</v>
      </c>
      <c r="F15" s="158" t="s">
        <v>168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200</v>
      </c>
      <c r="Q15" s="157"/>
      <c r="R15" s="157"/>
      <c r="S15" s="157"/>
      <c r="T15" s="161"/>
      <c r="U15" s="161"/>
      <c r="V15" s="161" t="s">
        <v>97</v>
      </c>
      <c r="W15" s="162"/>
      <c r="X15" s="155" t="s">
        <v>1050</v>
      </c>
      <c r="Y15" s="155" t="s">
        <v>1048</v>
      </c>
      <c r="Z15" s="158" t="s">
        <v>1051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171</v>
      </c>
      <c r="AK15" s="11" t="s">
        <v>172</v>
      </c>
    </row>
    <row r="16" spans="1:37" ht="9.75">
      <c r="A16" s="153">
        <v>3</v>
      </c>
      <c r="B16" s="154" t="s">
        <v>219</v>
      </c>
      <c r="C16" s="155" t="s">
        <v>1052</v>
      </c>
      <c r="D16" s="164" t="s">
        <v>1053</v>
      </c>
      <c r="E16" s="157">
        <v>2.1</v>
      </c>
      <c r="F16" s="158" t="s">
        <v>214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200</v>
      </c>
      <c r="Q16" s="157"/>
      <c r="R16" s="157"/>
      <c r="S16" s="157"/>
      <c r="T16" s="161"/>
      <c r="U16" s="161"/>
      <c r="V16" s="161" t="s">
        <v>97</v>
      </c>
      <c r="W16" s="162"/>
      <c r="X16" s="155" t="s">
        <v>1054</v>
      </c>
      <c r="Y16" s="155" t="s">
        <v>1052</v>
      </c>
      <c r="Z16" s="158" t="s">
        <v>222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171</v>
      </c>
      <c r="AK16" s="11" t="s">
        <v>172</v>
      </c>
    </row>
    <row r="17" spans="1:37" ht="9.75">
      <c r="A17" s="153">
        <v>4</v>
      </c>
      <c r="B17" s="154" t="s">
        <v>219</v>
      </c>
      <c r="C17" s="155" t="s">
        <v>1055</v>
      </c>
      <c r="D17" s="164" t="s">
        <v>1056</v>
      </c>
      <c r="E17" s="157">
        <v>2.1</v>
      </c>
      <c r="F17" s="158" t="s">
        <v>214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200</v>
      </c>
      <c r="Q17" s="157"/>
      <c r="R17" s="157"/>
      <c r="S17" s="157"/>
      <c r="T17" s="161"/>
      <c r="U17" s="161"/>
      <c r="V17" s="161" t="s">
        <v>97</v>
      </c>
      <c r="W17" s="162"/>
      <c r="X17" s="155" t="s">
        <v>1057</v>
      </c>
      <c r="Y17" s="155" t="s">
        <v>1055</v>
      </c>
      <c r="Z17" s="158" t="s">
        <v>222</v>
      </c>
      <c r="AA17" s="158"/>
      <c r="AB17" s="158"/>
      <c r="AC17" s="158"/>
      <c r="AD17" s="158"/>
      <c r="AE17" s="158"/>
      <c r="AF17" s="158"/>
      <c r="AG17" s="158"/>
      <c r="AH17" s="158"/>
      <c r="AI17" s="163"/>
      <c r="AJ17" s="11" t="s">
        <v>171</v>
      </c>
      <c r="AK17" s="11" t="s">
        <v>172</v>
      </c>
    </row>
    <row r="18" spans="1:37" ht="20.25">
      <c r="A18" s="153">
        <v>5</v>
      </c>
      <c r="B18" s="154" t="s">
        <v>219</v>
      </c>
      <c r="C18" s="155" t="s">
        <v>1058</v>
      </c>
      <c r="D18" s="164" t="s">
        <v>1059</v>
      </c>
      <c r="E18" s="157">
        <v>9.5</v>
      </c>
      <c r="F18" s="158" t="s">
        <v>214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200</v>
      </c>
      <c r="Q18" s="157"/>
      <c r="R18" s="157"/>
      <c r="S18" s="157"/>
      <c r="T18" s="161"/>
      <c r="U18" s="161"/>
      <c r="V18" s="161" t="s">
        <v>97</v>
      </c>
      <c r="W18" s="162"/>
      <c r="X18" s="155" t="s">
        <v>1060</v>
      </c>
      <c r="Y18" s="155" t="s">
        <v>1058</v>
      </c>
      <c r="Z18" s="158" t="s">
        <v>284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171</v>
      </c>
      <c r="AK18" s="11" t="s">
        <v>172</v>
      </c>
    </row>
    <row r="19" spans="1:37" ht="9.75">
      <c r="A19" s="153">
        <v>6</v>
      </c>
      <c r="B19" s="154" t="s">
        <v>219</v>
      </c>
      <c r="C19" s="155" t="s">
        <v>1061</v>
      </c>
      <c r="D19" s="164" t="s">
        <v>1062</v>
      </c>
      <c r="E19" s="157">
        <v>1.52</v>
      </c>
      <c r="F19" s="158" t="s">
        <v>168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200</v>
      </c>
      <c r="Q19" s="157"/>
      <c r="R19" s="157"/>
      <c r="S19" s="157"/>
      <c r="T19" s="161"/>
      <c r="U19" s="161"/>
      <c r="V19" s="161" t="s">
        <v>97</v>
      </c>
      <c r="W19" s="162"/>
      <c r="X19" s="155" t="s">
        <v>1063</v>
      </c>
      <c r="Y19" s="155" t="s">
        <v>1061</v>
      </c>
      <c r="Z19" s="158" t="s">
        <v>222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171</v>
      </c>
      <c r="AK19" s="11" t="s">
        <v>172</v>
      </c>
    </row>
    <row r="20" spans="1:37" ht="9.75">
      <c r="A20" s="153">
        <v>7</v>
      </c>
      <c r="B20" s="154" t="s">
        <v>219</v>
      </c>
      <c r="C20" s="155" t="s">
        <v>231</v>
      </c>
      <c r="D20" s="164" t="s">
        <v>232</v>
      </c>
      <c r="E20" s="157">
        <v>7.6</v>
      </c>
      <c r="F20" s="158" t="s">
        <v>214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200</v>
      </c>
      <c r="Q20" s="157"/>
      <c r="R20" s="157"/>
      <c r="S20" s="157"/>
      <c r="T20" s="161"/>
      <c r="U20" s="161"/>
      <c r="V20" s="161" t="s">
        <v>97</v>
      </c>
      <c r="W20" s="162"/>
      <c r="X20" s="155" t="s">
        <v>1064</v>
      </c>
      <c r="Y20" s="155" t="s">
        <v>231</v>
      </c>
      <c r="Z20" s="158" t="s">
        <v>222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171</v>
      </c>
      <c r="AK20" s="11" t="s">
        <v>172</v>
      </c>
    </row>
    <row r="21" spans="1:37" ht="9.75">
      <c r="A21" s="153">
        <v>8</v>
      </c>
      <c r="B21" s="154" t="s">
        <v>219</v>
      </c>
      <c r="C21" s="155" t="s">
        <v>233</v>
      </c>
      <c r="D21" s="164" t="s">
        <v>234</v>
      </c>
      <c r="E21" s="157">
        <v>7.6</v>
      </c>
      <c r="F21" s="158" t="s">
        <v>214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200</v>
      </c>
      <c r="Q21" s="157"/>
      <c r="R21" s="157"/>
      <c r="S21" s="157"/>
      <c r="T21" s="161"/>
      <c r="U21" s="161"/>
      <c r="V21" s="161" t="s">
        <v>97</v>
      </c>
      <c r="W21" s="162"/>
      <c r="X21" s="155" t="s">
        <v>1065</v>
      </c>
      <c r="Y21" s="155" t="s">
        <v>233</v>
      </c>
      <c r="Z21" s="158" t="s">
        <v>222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171</v>
      </c>
      <c r="AK21" s="11" t="s">
        <v>172</v>
      </c>
    </row>
    <row r="22" spans="1:35" ht="9.75">
      <c r="A22" s="153"/>
      <c r="B22" s="154"/>
      <c r="C22" s="155"/>
      <c r="D22" s="165" t="s">
        <v>238</v>
      </c>
      <c r="E22" s="159"/>
      <c r="F22" s="158"/>
      <c r="G22" s="159"/>
      <c r="H22" s="159"/>
      <c r="I22" s="159"/>
      <c r="J22" s="159"/>
      <c r="K22" s="160"/>
      <c r="L22" s="160"/>
      <c r="M22" s="157"/>
      <c r="N22" s="157"/>
      <c r="O22" s="158"/>
      <c r="P22" s="158"/>
      <c r="Q22" s="157"/>
      <c r="R22" s="157"/>
      <c r="S22" s="157"/>
      <c r="T22" s="161"/>
      <c r="U22" s="161"/>
      <c r="V22" s="161"/>
      <c r="W22" s="162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63"/>
    </row>
    <row r="23" spans="1:35" ht="9.75">
      <c r="A23" s="153"/>
      <c r="B23" s="154"/>
      <c r="C23" s="155"/>
      <c r="D23" s="156" t="s">
        <v>239</v>
      </c>
      <c r="E23" s="157"/>
      <c r="F23" s="158"/>
      <c r="G23" s="159"/>
      <c r="H23" s="159"/>
      <c r="I23" s="159"/>
      <c r="J23" s="159"/>
      <c r="K23" s="160"/>
      <c r="L23" s="160"/>
      <c r="M23" s="157"/>
      <c r="N23" s="157"/>
      <c r="O23" s="158"/>
      <c r="P23" s="158"/>
      <c r="Q23" s="157"/>
      <c r="R23" s="157"/>
      <c r="S23" s="157"/>
      <c r="T23" s="161"/>
      <c r="U23" s="161"/>
      <c r="V23" s="161"/>
      <c r="W23" s="162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63"/>
    </row>
    <row r="24" spans="1:37" ht="9.75">
      <c r="A24" s="153">
        <v>9</v>
      </c>
      <c r="B24" s="154" t="s">
        <v>219</v>
      </c>
      <c r="C24" s="155" t="s">
        <v>1066</v>
      </c>
      <c r="D24" s="164" t="s">
        <v>1067</v>
      </c>
      <c r="E24" s="157">
        <v>5.741</v>
      </c>
      <c r="F24" s="158" t="s">
        <v>168</v>
      </c>
      <c r="G24" s="159"/>
      <c r="H24" s="159"/>
      <c r="I24" s="159"/>
      <c r="J24" s="159"/>
      <c r="K24" s="160"/>
      <c r="L24" s="160"/>
      <c r="M24" s="157"/>
      <c r="N24" s="157"/>
      <c r="O24" s="158"/>
      <c r="P24" s="158" t="s">
        <v>242</v>
      </c>
      <c r="Q24" s="157"/>
      <c r="R24" s="157"/>
      <c r="S24" s="157"/>
      <c r="T24" s="161"/>
      <c r="U24" s="161"/>
      <c r="V24" s="161" t="s">
        <v>97</v>
      </c>
      <c r="W24" s="162"/>
      <c r="X24" s="155" t="s">
        <v>1068</v>
      </c>
      <c r="Y24" s="155" t="s">
        <v>1066</v>
      </c>
      <c r="Z24" s="158" t="s">
        <v>243</v>
      </c>
      <c r="AA24" s="158"/>
      <c r="AB24" s="158"/>
      <c r="AC24" s="158"/>
      <c r="AD24" s="158"/>
      <c r="AE24" s="158"/>
      <c r="AF24" s="158"/>
      <c r="AG24" s="158"/>
      <c r="AH24" s="158"/>
      <c r="AI24" s="163"/>
      <c r="AJ24" s="11" t="s">
        <v>171</v>
      </c>
      <c r="AK24" s="11" t="s">
        <v>172</v>
      </c>
    </row>
    <row r="25" spans="1:35" ht="9.75">
      <c r="A25" s="153"/>
      <c r="B25" s="154"/>
      <c r="C25" s="155"/>
      <c r="D25" s="165" t="s">
        <v>265</v>
      </c>
      <c r="E25" s="159"/>
      <c r="F25" s="158"/>
      <c r="G25" s="159"/>
      <c r="H25" s="159"/>
      <c r="I25" s="159"/>
      <c r="J25" s="159"/>
      <c r="K25" s="160"/>
      <c r="L25" s="160"/>
      <c r="M25" s="157"/>
      <c r="N25" s="157"/>
      <c r="O25" s="158"/>
      <c r="P25" s="158"/>
      <c r="Q25" s="157"/>
      <c r="R25" s="157"/>
      <c r="S25" s="157"/>
      <c r="T25" s="161"/>
      <c r="U25" s="161"/>
      <c r="V25" s="161"/>
      <c r="W25" s="162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63"/>
    </row>
    <row r="26" spans="1:35" ht="9.75">
      <c r="A26" s="153"/>
      <c r="B26" s="154"/>
      <c r="C26" s="155"/>
      <c r="D26" s="156" t="s">
        <v>266</v>
      </c>
      <c r="E26" s="157"/>
      <c r="F26" s="158"/>
      <c r="G26" s="159"/>
      <c r="H26" s="159"/>
      <c r="I26" s="159"/>
      <c r="J26" s="159"/>
      <c r="K26" s="160"/>
      <c r="L26" s="160"/>
      <c r="M26" s="157"/>
      <c r="N26" s="157"/>
      <c r="O26" s="158"/>
      <c r="P26" s="158"/>
      <c r="Q26" s="157"/>
      <c r="R26" s="157"/>
      <c r="S26" s="157"/>
      <c r="T26" s="161"/>
      <c r="U26" s="161"/>
      <c r="V26" s="161"/>
      <c r="W26" s="162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63"/>
    </row>
    <row r="27" spans="1:37" ht="9.75">
      <c r="A27" s="153">
        <v>10</v>
      </c>
      <c r="B27" s="154" t="s">
        <v>219</v>
      </c>
      <c r="C27" s="155" t="s">
        <v>295</v>
      </c>
      <c r="D27" s="164" t="s">
        <v>296</v>
      </c>
      <c r="E27" s="157">
        <v>0.584</v>
      </c>
      <c r="F27" s="158" t="s">
        <v>168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270</v>
      </c>
      <c r="Q27" s="157"/>
      <c r="R27" s="157"/>
      <c r="S27" s="157"/>
      <c r="T27" s="161"/>
      <c r="U27" s="161"/>
      <c r="V27" s="161" t="s">
        <v>97</v>
      </c>
      <c r="W27" s="162"/>
      <c r="X27" s="155" t="s">
        <v>295</v>
      </c>
      <c r="Y27" s="155" t="s">
        <v>295</v>
      </c>
      <c r="Z27" s="158" t="s">
        <v>222</v>
      </c>
      <c r="AA27" s="158"/>
      <c r="AB27" s="158"/>
      <c r="AC27" s="158"/>
      <c r="AD27" s="158"/>
      <c r="AE27" s="158"/>
      <c r="AF27" s="158"/>
      <c r="AG27" s="158"/>
      <c r="AH27" s="158"/>
      <c r="AI27" s="163"/>
      <c r="AJ27" s="11" t="s">
        <v>171</v>
      </c>
      <c r="AK27" s="11" t="s">
        <v>172</v>
      </c>
    </row>
    <row r="28" spans="1:37" ht="9.75">
      <c r="A28" s="153">
        <v>11</v>
      </c>
      <c r="B28" s="154" t="s">
        <v>219</v>
      </c>
      <c r="C28" s="155" t="s">
        <v>297</v>
      </c>
      <c r="D28" s="164" t="s">
        <v>298</v>
      </c>
      <c r="E28" s="157">
        <v>5.84</v>
      </c>
      <c r="F28" s="158" t="s">
        <v>214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270</v>
      </c>
      <c r="Q28" s="157"/>
      <c r="R28" s="157"/>
      <c r="S28" s="157"/>
      <c r="T28" s="161"/>
      <c r="U28" s="161"/>
      <c r="V28" s="161" t="s">
        <v>97</v>
      </c>
      <c r="W28" s="162"/>
      <c r="X28" s="155" t="s">
        <v>297</v>
      </c>
      <c r="Y28" s="155" t="s">
        <v>297</v>
      </c>
      <c r="Z28" s="158" t="s">
        <v>222</v>
      </c>
      <c r="AA28" s="158"/>
      <c r="AB28" s="158"/>
      <c r="AC28" s="158"/>
      <c r="AD28" s="158"/>
      <c r="AE28" s="158"/>
      <c r="AF28" s="158"/>
      <c r="AG28" s="158"/>
      <c r="AH28" s="158"/>
      <c r="AI28" s="163"/>
      <c r="AJ28" s="11" t="s">
        <v>171</v>
      </c>
      <c r="AK28" s="11" t="s">
        <v>172</v>
      </c>
    </row>
    <row r="29" spans="1:37" ht="9.75">
      <c r="A29" s="153">
        <v>12</v>
      </c>
      <c r="B29" s="154" t="s">
        <v>219</v>
      </c>
      <c r="C29" s="155" t="s">
        <v>299</v>
      </c>
      <c r="D29" s="164" t="s">
        <v>300</v>
      </c>
      <c r="E29" s="157">
        <v>5.84</v>
      </c>
      <c r="F29" s="158" t="s">
        <v>214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270</v>
      </c>
      <c r="Q29" s="157"/>
      <c r="R29" s="157"/>
      <c r="S29" s="157"/>
      <c r="T29" s="161"/>
      <c r="U29" s="161"/>
      <c r="V29" s="161" t="s">
        <v>97</v>
      </c>
      <c r="W29" s="162"/>
      <c r="X29" s="155" t="s">
        <v>299</v>
      </c>
      <c r="Y29" s="155" t="s">
        <v>299</v>
      </c>
      <c r="Z29" s="158" t="s">
        <v>222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171</v>
      </c>
      <c r="AK29" s="11" t="s">
        <v>172</v>
      </c>
    </row>
    <row r="30" spans="1:37" ht="9.75">
      <c r="A30" s="153">
        <v>13</v>
      </c>
      <c r="B30" s="154" t="s">
        <v>219</v>
      </c>
      <c r="C30" s="155" t="s">
        <v>301</v>
      </c>
      <c r="D30" s="164" t="s">
        <v>302</v>
      </c>
      <c r="E30" s="157">
        <v>0.05</v>
      </c>
      <c r="F30" s="158" t="s">
        <v>237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270</v>
      </c>
      <c r="Q30" s="157"/>
      <c r="R30" s="157"/>
      <c r="S30" s="157"/>
      <c r="T30" s="161"/>
      <c r="U30" s="161"/>
      <c r="V30" s="161" t="s">
        <v>97</v>
      </c>
      <c r="W30" s="162"/>
      <c r="X30" s="155" t="s">
        <v>301</v>
      </c>
      <c r="Y30" s="155" t="s">
        <v>301</v>
      </c>
      <c r="Z30" s="158" t="s">
        <v>222</v>
      </c>
      <c r="AA30" s="158"/>
      <c r="AB30" s="158"/>
      <c r="AC30" s="158"/>
      <c r="AD30" s="158"/>
      <c r="AE30" s="158"/>
      <c r="AF30" s="158"/>
      <c r="AG30" s="158"/>
      <c r="AH30" s="158"/>
      <c r="AI30" s="163"/>
      <c r="AJ30" s="11" t="s">
        <v>171</v>
      </c>
      <c r="AK30" s="11" t="s">
        <v>172</v>
      </c>
    </row>
    <row r="31" spans="1:35" ht="9.75">
      <c r="A31" s="153"/>
      <c r="B31" s="154"/>
      <c r="C31" s="155"/>
      <c r="D31" s="165" t="s">
        <v>303</v>
      </c>
      <c r="E31" s="159"/>
      <c r="F31" s="158"/>
      <c r="G31" s="159"/>
      <c r="H31" s="159"/>
      <c r="I31" s="159"/>
      <c r="J31" s="159"/>
      <c r="K31" s="160"/>
      <c r="L31" s="160"/>
      <c r="M31" s="157"/>
      <c r="N31" s="157"/>
      <c r="O31" s="158"/>
      <c r="P31" s="158"/>
      <c r="Q31" s="157"/>
      <c r="R31" s="157"/>
      <c r="S31" s="157"/>
      <c r="T31" s="161"/>
      <c r="U31" s="161"/>
      <c r="V31" s="161"/>
      <c r="W31" s="162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63"/>
    </row>
    <row r="32" spans="1:35" ht="9.75">
      <c r="A32" s="153"/>
      <c r="B32" s="154"/>
      <c r="C32" s="155"/>
      <c r="D32" s="156" t="s">
        <v>304</v>
      </c>
      <c r="E32" s="157"/>
      <c r="F32" s="158"/>
      <c r="G32" s="159"/>
      <c r="H32" s="159"/>
      <c r="I32" s="159"/>
      <c r="J32" s="159"/>
      <c r="K32" s="160"/>
      <c r="L32" s="160"/>
      <c r="M32" s="157"/>
      <c r="N32" s="157"/>
      <c r="O32" s="158"/>
      <c r="P32" s="158"/>
      <c r="Q32" s="157"/>
      <c r="R32" s="157"/>
      <c r="S32" s="157"/>
      <c r="T32" s="161"/>
      <c r="U32" s="161"/>
      <c r="V32" s="161"/>
      <c r="W32" s="162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63"/>
    </row>
    <row r="33" spans="1:37" ht="9.75">
      <c r="A33" s="153">
        <v>14</v>
      </c>
      <c r="B33" s="154" t="s">
        <v>1069</v>
      </c>
      <c r="C33" s="155" t="s">
        <v>1070</v>
      </c>
      <c r="D33" s="164" t="s">
        <v>1071</v>
      </c>
      <c r="E33" s="157">
        <v>10.58</v>
      </c>
      <c r="F33" s="158" t="s">
        <v>214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307</v>
      </c>
      <c r="Q33" s="157"/>
      <c r="R33" s="157"/>
      <c r="S33" s="157"/>
      <c r="T33" s="161"/>
      <c r="U33" s="161"/>
      <c r="V33" s="161" t="s">
        <v>97</v>
      </c>
      <c r="W33" s="162"/>
      <c r="X33" s="155" t="s">
        <v>1072</v>
      </c>
      <c r="Y33" s="155" t="s">
        <v>1070</v>
      </c>
      <c r="Z33" s="158" t="s">
        <v>308</v>
      </c>
      <c r="AA33" s="158"/>
      <c r="AB33" s="158"/>
      <c r="AC33" s="158"/>
      <c r="AD33" s="158"/>
      <c r="AE33" s="158"/>
      <c r="AF33" s="158"/>
      <c r="AG33" s="158"/>
      <c r="AH33" s="158"/>
      <c r="AI33" s="163"/>
      <c r="AJ33" s="11" t="s">
        <v>171</v>
      </c>
      <c r="AK33" s="11" t="s">
        <v>172</v>
      </c>
    </row>
    <row r="34" spans="1:37" ht="20.25">
      <c r="A34" s="153">
        <v>15</v>
      </c>
      <c r="B34" s="154" t="s">
        <v>219</v>
      </c>
      <c r="C34" s="155" t="s">
        <v>305</v>
      </c>
      <c r="D34" s="164" t="s">
        <v>306</v>
      </c>
      <c r="E34" s="157">
        <v>10.58</v>
      </c>
      <c r="F34" s="158" t="s">
        <v>214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307</v>
      </c>
      <c r="Q34" s="157"/>
      <c r="R34" s="157"/>
      <c r="S34" s="157"/>
      <c r="T34" s="161"/>
      <c r="U34" s="161"/>
      <c r="V34" s="161" t="s">
        <v>97</v>
      </c>
      <c r="W34" s="162"/>
      <c r="X34" s="155" t="s">
        <v>305</v>
      </c>
      <c r="Y34" s="155" t="s">
        <v>305</v>
      </c>
      <c r="Z34" s="158" t="s">
        <v>308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171</v>
      </c>
      <c r="AK34" s="11" t="s">
        <v>172</v>
      </c>
    </row>
    <row r="35" spans="1:37" ht="20.25">
      <c r="A35" s="153">
        <v>16</v>
      </c>
      <c r="B35" s="154" t="s">
        <v>219</v>
      </c>
      <c r="C35" s="155" t="s">
        <v>1073</v>
      </c>
      <c r="D35" s="164" t="s">
        <v>1074</v>
      </c>
      <c r="E35" s="157">
        <v>45.725</v>
      </c>
      <c r="F35" s="158" t="s">
        <v>214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307</v>
      </c>
      <c r="Q35" s="157"/>
      <c r="R35" s="157"/>
      <c r="S35" s="157"/>
      <c r="T35" s="161"/>
      <c r="U35" s="161"/>
      <c r="V35" s="161" t="s">
        <v>97</v>
      </c>
      <c r="W35" s="162"/>
      <c r="X35" s="155" t="s">
        <v>1075</v>
      </c>
      <c r="Y35" s="155" t="s">
        <v>1073</v>
      </c>
      <c r="Z35" s="158" t="s">
        <v>308</v>
      </c>
      <c r="AA35" s="158"/>
      <c r="AB35" s="158"/>
      <c r="AC35" s="158"/>
      <c r="AD35" s="158"/>
      <c r="AE35" s="158"/>
      <c r="AF35" s="158"/>
      <c r="AG35" s="158"/>
      <c r="AH35" s="158"/>
      <c r="AI35" s="163"/>
      <c r="AJ35" s="11" t="s">
        <v>171</v>
      </c>
      <c r="AK35" s="11" t="s">
        <v>172</v>
      </c>
    </row>
    <row r="36" spans="1:37" ht="9.75">
      <c r="A36" s="153">
        <v>17</v>
      </c>
      <c r="B36" s="154" t="s">
        <v>219</v>
      </c>
      <c r="C36" s="155" t="s">
        <v>318</v>
      </c>
      <c r="D36" s="164" t="s">
        <v>319</v>
      </c>
      <c r="E36" s="157">
        <v>6</v>
      </c>
      <c r="F36" s="158" t="s">
        <v>204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307</v>
      </c>
      <c r="Q36" s="157"/>
      <c r="R36" s="157"/>
      <c r="S36" s="157"/>
      <c r="T36" s="161"/>
      <c r="U36" s="161"/>
      <c r="V36" s="161" t="s">
        <v>97</v>
      </c>
      <c r="W36" s="162"/>
      <c r="X36" s="155" t="s">
        <v>318</v>
      </c>
      <c r="Y36" s="155" t="s">
        <v>318</v>
      </c>
      <c r="Z36" s="158" t="s">
        <v>308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171</v>
      </c>
      <c r="AK36" s="11" t="s">
        <v>172</v>
      </c>
    </row>
    <row r="37" spans="1:35" ht="9.75">
      <c r="A37" s="153"/>
      <c r="B37" s="154"/>
      <c r="C37" s="155"/>
      <c r="D37" s="165" t="s">
        <v>334</v>
      </c>
      <c r="E37" s="159"/>
      <c r="F37" s="158"/>
      <c r="G37" s="159"/>
      <c r="H37" s="159"/>
      <c r="I37" s="159"/>
      <c r="J37" s="159"/>
      <c r="K37" s="160"/>
      <c r="L37" s="160"/>
      <c r="M37" s="157"/>
      <c r="N37" s="157"/>
      <c r="O37" s="158"/>
      <c r="P37" s="158"/>
      <c r="Q37" s="157"/>
      <c r="R37" s="157"/>
      <c r="S37" s="157"/>
      <c r="T37" s="161"/>
      <c r="U37" s="161"/>
      <c r="V37" s="161"/>
      <c r="W37" s="162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63"/>
    </row>
    <row r="38" spans="1:35" ht="9.75">
      <c r="A38" s="153"/>
      <c r="B38" s="154"/>
      <c r="C38" s="155"/>
      <c r="D38" s="156" t="s">
        <v>335</v>
      </c>
      <c r="E38" s="157"/>
      <c r="F38" s="158"/>
      <c r="G38" s="159"/>
      <c r="H38" s="159"/>
      <c r="I38" s="159"/>
      <c r="J38" s="159"/>
      <c r="K38" s="160"/>
      <c r="L38" s="160"/>
      <c r="M38" s="157"/>
      <c r="N38" s="157"/>
      <c r="O38" s="158"/>
      <c r="P38" s="158"/>
      <c r="Q38" s="157"/>
      <c r="R38" s="157"/>
      <c r="S38" s="157"/>
      <c r="T38" s="161"/>
      <c r="U38" s="161"/>
      <c r="V38" s="161"/>
      <c r="W38" s="162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63"/>
    </row>
    <row r="39" spans="1:37" ht="9.75">
      <c r="A39" s="153">
        <v>18</v>
      </c>
      <c r="B39" s="154" t="s">
        <v>1076</v>
      </c>
      <c r="C39" s="155" t="s">
        <v>1077</v>
      </c>
      <c r="D39" s="164" t="s">
        <v>1078</v>
      </c>
      <c r="E39" s="157">
        <v>52.5</v>
      </c>
      <c r="F39" s="158" t="s">
        <v>214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338</v>
      </c>
      <c r="Q39" s="157"/>
      <c r="R39" s="157"/>
      <c r="S39" s="157"/>
      <c r="T39" s="161"/>
      <c r="U39" s="161"/>
      <c r="V39" s="161" t="s">
        <v>97</v>
      </c>
      <c r="W39" s="162"/>
      <c r="X39" s="155" t="s">
        <v>1077</v>
      </c>
      <c r="Y39" s="155" t="s">
        <v>1077</v>
      </c>
      <c r="Z39" s="158" t="s">
        <v>1079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171</v>
      </c>
      <c r="AK39" s="11" t="s">
        <v>172</v>
      </c>
    </row>
    <row r="40" spans="1:37" ht="20.25">
      <c r="A40" s="153">
        <v>19</v>
      </c>
      <c r="B40" s="154" t="s">
        <v>1076</v>
      </c>
      <c r="C40" s="155" t="s">
        <v>1080</v>
      </c>
      <c r="D40" s="164" t="s">
        <v>1081</v>
      </c>
      <c r="E40" s="157">
        <v>52.5</v>
      </c>
      <c r="F40" s="158" t="s">
        <v>214</v>
      </c>
      <c r="G40" s="159"/>
      <c r="H40" s="159"/>
      <c r="I40" s="159"/>
      <c r="J40" s="159"/>
      <c r="K40" s="160"/>
      <c r="L40" s="160"/>
      <c r="M40" s="157"/>
      <c r="N40" s="157"/>
      <c r="O40" s="158"/>
      <c r="P40" s="158" t="s">
        <v>338</v>
      </c>
      <c r="Q40" s="157"/>
      <c r="R40" s="157"/>
      <c r="S40" s="157"/>
      <c r="T40" s="161"/>
      <c r="U40" s="161"/>
      <c r="V40" s="161" t="s">
        <v>97</v>
      </c>
      <c r="W40" s="162"/>
      <c r="X40" s="155" t="s">
        <v>1080</v>
      </c>
      <c r="Y40" s="155" t="s">
        <v>1080</v>
      </c>
      <c r="Z40" s="158" t="s">
        <v>1079</v>
      </c>
      <c r="AA40" s="158"/>
      <c r="AB40" s="158"/>
      <c r="AC40" s="158"/>
      <c r="AD40" s="158"/>
      <c r="AE40" s="158"/>
      <c r="AF40" s="158"/>
      <c r="AG40" s="158"/>
      <c r="AH40" s="158"/>
      <c r="AI40" s="163"/>
      <c r="AJ40" s="11" t="s">
        <v>171</v>
      </c>
      <c r="AK40" s="11" t="s">
        <v>172</v>
      </c>
    </row>
    <row r="41" spans="1:37" ht="20.25">
      <c r="A41" s="153">
        <v>20</v>
      </c>
      <c r="B41" s="154" t="s">
        <v>1076</v>
      </c>
      <c r="C41" s="155" t="s">
        <v>1082</v>
      </c>
      <c r="D41" s="164" t="s">
        <v>1083</v>
      </c>
      <c r="E41" s="157">
        <v>52.5</v>
      </c>
      <c r="F41" s="158" t="s">
        <v>214</v>
      </c>
      <c r="G41" s="159"/>
      <c r="H41" s="159"/>
      <c r="I41" s="159"/>
      <c r="J41" s="159"/>
      <c r="K41" s="160"/>
      <c r="L41" s="160"/>
      <c r="M41" s="157"/>
      <c r="N41" s="157"/>
      <c r="O41" s="158"/>
      <c r="P41" s="158" t="s">
        <v>338</v>
      </c>
      <c r="Q41" s="157"/>
      <c r="R41" s="157"/>
      <c r="S41" s="157"/>
      <c r="T41" s="161"/>
      <c r="U41" s="161"/>
      <c r="V41" s="161" t="s">
        <v>97</v>
      </c>
      <c r="W41" s="162"/>
      <c r="X41" s="155" t="s">
        <v>1084</v>
      </c>
      <c r="Y41" s="155" t="s">
        <v>1082</v>
      </c>
      <c r="Z41" s="158" t="s">
        <v>284</v>
      </c>
      <c r="AA41" s="158"/>
      <c r="AB41" s="158"/>
      <c r="AC41" s="158"/>
      <c r="AD41" s="158"/>
      <c r="AE41" s="158"/>
      <c r="AF41" s="158"/>
      <c r="AG41" s="158"/>
      <c r="AH41" s="158"/>
      <c r="AI41" s="163"/>
      <c r="AJ41" s="11" t="s">
        <v>171</v>
      </c>
      <c r="AK41" s="11" t="s">
        <v>172</v>
      </c>
    </row>
    <row r="42" spans="1:35" ht="9.75">
      <c r="A42" s="153"/>
      <c r="B42" s="154"/>
      <c r="C42" s="155"/>
      <c r="D42" s="165" t="s">
        <v>340</v>
      </c>
      <c r="E42" s="159"/>
      <c r="F42" s="158"/>
      <c r="G42" s="159"/>
      <c r="H42" s="159"/>
      <c r="I42" s="159"/>
      <c r="J42" s="159"/>
      <c r="K42" s="160"/>
      <c r="L42" s="160"/>
      <c r="M42" s="157"/>
      <c r="N42" s="157"/>
      <c r="O42" s="158"/>
      <c r="P42" s="158"/>
      <c r="Q42" s="157"/>
      <c r="R42" s="157"/>
      <c r="S42" s="157"/>
      <c r="T42" s="161"/>
      <c r="U42" s="161"/>
      <c r="V42" s="161"/>
      <c r="W42" s="162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63"/>
    </row>
    <row r="43" spans="1:35" ht="9.75">
      <c r="A43" s="153"/>
      <c r="B43" s="154"/>
      <c r="C43" s="155"/>
      <c r="D43" s="165" t="s">
        <v>341</v>
      </c>
      <c r="E43" s="159"/>
      <c r="F43" s="158"/>
      <c r="G43" s="159"/>
      <c r="H43" s="159"/>
      <c r="I43" s="159"/>
      <c r="J43" s="159"/>
      <c r="K43" s="160"/>
      <c r="L43" s="160"/>
      <c r="M43" s="157"/>
      <c r="N43" s="157"/>
      <c r="O43" s="158"/>
      <c r="P43" s="158"/>
      <c r="Q43" s="157"/>
      <c r="R43" s="157"/>
      <c r="S43" s="157"/>
      <c r="T43" s="161"/>
      <c r="U43" s="161"/>
      <c r="V43" s="161"/>
      <c r="W43" s="162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63"/>
    </row>
    <row r="44" spans="1:35" ht="9.75">
      <c r="A44" s="153"/>
      <c r="B44" s="154"/>
      <c r="C44" s="155"/>
      <c r="D44" s="156" t="s">
        <v>882</v>
      </c>
      <c r="E44" s="157"/>
      <c r="F44" s="158"/>
      <c r="G44" s="159"/>
      <c r="H44" s="159"/>
      <c r="I44" s="159"/>
      <c r="J44" s="159"/>
      <c r="K44" s="160"/>
      <c r="L44" s="160"/>
      <c r="M44" s="157"/>
      <c r="N44" s="157"/>
      <c r="O44" s="158"/>
      <c r="P44" s="158"/>
      <c r="Q44" s="157"/>
      <c r="R44" s="157"/>
      <c r="S44" s="157"/>
      <c r="T44" s="161"/>
      <c r="U44" s="161"/>
      <c r="V44" s="161"/>
      <c r="W44" s="162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63"/>
    </row>
    <row r="45" spans="1:35" ht="9.75">
      <c r="A45" s="153"/>
      <c r="B45" s="154"/>
      <c r="C45" s="155"/>
      <c r="D45" s="156" t="s">
        <v>1085</v>
      </c>
      <c r="E45" s="157"/>
      <c r="F45" s="158"/>
      <c r="G45" s="159"/>
      <c r="H45" s="159"/>
      <c r="I45" s="159"/>
      <c r="J45" s="159"/>
      <c r="K45" s="160"/>
      <c r="L45" s="160"/>
      <c r="M45" s="157"/>
      <c r="N45" s="157"/>
      <c r="O45" s="158"/>
      <c r="P45" s="158"/>
      <c r="Q45" s="157"/>
      <c r="R45" s="157"/>
      <c r="S45" s="157"/>
      <c r="T45" s="161"/>
      <c r="U45" s="161"/>
      <c r="V45" s="161"/>
      <c r="W45" s="162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63"/>
    </row>
    <row r="46" spans="1:37" ht="9.75">
      <c r="A46" s="153">
        <v>21</v>
      </c>
      <c r="B46" s="154" t="s">
        <v>1086</v>
      </c>
      <c r="C46" s="155" t="s">
        <v>1087</v>
      </c>
      <c r="D46" s="164" t="s">
        <v>1088</v>
      </c>
      <c r="E46" s="157">
        <v>16.8</v>
      </c>
      <c r="F46" s="158" t="s">
        <v>214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1089</v>
      </c>
      <c r="Q46" s="157"/>
      <c r="R46" s="157"/>
      <c r="S46" s="157"/>
      <c r="T46" s="161"/>
      <c r="U46" s="161"/>
      <c r="V46" s="161" t="s">
        <v>157</v>
      </c>
      <c r="W46" s="162"/>
      <c r="X46" s="155" t="s">
        <v>1090</v>
      </c>
      <c r="Y46" s="155" t="s">
        <v>1087</v>
      </c>
      <c r="Z46" s="158" t="s">
        <v>1091</v>
      </c>
      <c r="AA46" s="158"/>
      <c r="AB46" s="158"/>
      <c r="AC46" s="158"/>
      <c r="AD46" s="158"/>
      <c r="AE46" s="158"/>
      <c r="AF46" s="158"/>
      <c r="AG46" s="158"/>
      <c r="AH46" s="158"/>
      <c r="AI46" s="163"/>
      <c r="AJ46" s="11" t="s">
        <v>890</v>
      </c>
      <c r="AK46" s="11" t="s">
        <v>172</v>
      </c>
    </row>
    <row r="47" spans="1:37" ht="9.75">
      <c r="A47" s="153">
        <v>22</v>
      </c>
      <c r="B47" s="154" t="s">
        <v>274</v>
      </c>
      <c r="C47" s="155" t="s">
        <v>1092</v>
      </c>
      <c r="D47" s="164" t="s">
        <v>1093</v>
      </c>
      <c r="E47" s="157">
        <v>20</v>
      </c>
      <c r="F47" s="158" t="s">
        <v>214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1089</v>
      </c>
      <c r="Q47" s="157"/>
      <c r="R47" s="157"/>
      <c r="S47" s="157"/>
      <c r="T47" s="161"/>
      <c r="U47" s="161"/>
      <c r="V47" s="161" t="s">
        <v>90</v>
      </c>
      <c r="W47" s="162"/>
      <c r="X47" s="155" t="s">
        <v>1092</v>
      </c>
      <c r="Y47" s="155" t="s">
        <v>1092</v>
      </c>
      <c r="Z47" s="158" t="s">
        <v>284</v>
      </c>
      <c r="AA47" s="158" t="s">
        <v>279</v>
      </c>
      <c r="AB47" s="158"/>
      <c r="AC47" s="158"/>
      <c r="AD47" s="158"/>
      <c r="AE47" s="158"/>
      <c r="AF47" s="158"/>
      <c r="AG47" s="158"/>
      <c r="AH47" s="158"/>
      <c r="AI47" s="163"/>
      <c r="AJ47" s="11" t="s">
        <v>894</v>
      </c>
      <c r="AK47" s="11" t="s">
        <v>172</v>
      </c>
    </row>
    <row r="48" spans="1:35" ht="9.75">
      <c r="A48" s="153"/>
      <c r="B48" s="154"/>
      <c r="C48" s="155"/>
      <c r="D48" s="165" t="s">
        <v>1094</v>
      </c>
      <c r="E48" s="159"/>
      <c r="F48" s="158"/>
      <c r="G48" s="159"/>
      <c r="H48" s="159"/>
      <c r="I48" s="159"/>
      <c r="J48" s="159"/>
      <c r="K48" s="160"/>
      <c r="L48" s="160"/>
      <c r="M48" s="157"/>
      <c r="N48" s="157"/>
      <c r="O48" s="158"/>
      <c r="P48" s="158"/>
      <c r="Q48" s="157"/>
      <c r="R48" s="157"/>
      <c r="S48" s="157"/>
      <c r="T48" s="161"/>
      <c r="U48" s="161"/>
      <c r="V48" s="161"/>
      <c r="W48" s="162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63"/>
    </row>
    <row r="49" spans="1:35" ht="9.75">
      <c r="A49" s="153"/>
      <c r="B49" s="154"/>
      <c r="C49" s="155"/>
      <c r="D49" s="165" t="s">
        <v>1034</v>
      </c>
      <c r="E49" s="159"/>
      <c r="F49" s="158"/>
      <c r="G49" s="159"/>
      <c r="H49" s="159"/>
      <c r="I49" s="159"/>
      <c r="J49" s="159"/>
      <c r="K49" s="160"/>
      <c r="L49" s="160"/>
      <c r="M49" s="157"/>
      <c r="N49" s="157"/>
      <c r="O49" s="158"/>
      <c r="P49" s="158"/>
      <c r="Q49" s="157"/>
      <c r="R49" s="157"/>
      <c r="S49" s="157"/>
      <c r="T49" s="161"/>
      <c r="U49" s="161"/>
      <c r="V49" s="161"/>
      <c r="W49" s="162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63"/>
    </row>
    <row r="50" spans="1:35" ht="9.75">
      <c r="A50" s="153"/>
      <c r="B50" s="154"/>
      <c r="C50" s="155"/>
      <c r="D50" s="165" t="s">
        <v>571</v>
      </c>
      <c r="E50" s="159"/>
      <c r="F50" s="158"/>
      <c r="G50" s="159"/>
      <c r="H50" s="159"/>
      <c r="I50" s="159"/>
      <c r="J50" s="159"/>
      <c r="K50" s="160"/>
      <c r="L50" s="160"/>
      <c r="M50" s="157"/>
      <c r="N50" s="157"/>
      <c r="O50" s="158"/>
      <c r="P50" s="158"/>
      <c r="Q50" s="157"/>
      <c r="R50" s="157"/>
      <c r="S50" s="157"/>
      <c r="T50" s="161"/>
      <c r="U50" s="161"/>
      <c r="V50" s="161"/>
      <c r="W50" s="162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63"/>
    </row>
    <row r="51" spans="1:35" ht="9.75">
      <c r="A51" s="153"/>
      <c r="B51" s="154"/>
      <c r="C51" s="155"/>
      <c r="D51" s="164"/>
      <c r="E51" s="157"/>
      <c r="F51" s="158"/>
      <c r="G51" s="159"/>
      <c r="H51" s="159"/>
      <c r="I51" s="159"/>
      <c r="J51" s="159"/>
      <c r="K51" s="160"/>
      <c r="L51" s="160"/>
      <c r="M51" s="157"/>
      <c r="N51" s="157"/>
      <c r="O51" s="158"/>
      <c r="P51" s="158"/>
      <c r="Q51" s="157"/>
      <c r="R51" s="157"/>
      <c r="S51" s="157"/>
      <c r="T51" s="161"/>
      <c r="U51" s="161"/>
      <c r="V51" s="161"/>
      <c r="W51" s="162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3"/>
    </row>
  </sheetData>
  <sheetProtection selectLockedCells="1" selectUnlockedCells="1"/>
  <mergeCells count="3">
    <mergeCell ref="K9:L9"/>
    <mergeCell ref="M9:N9"/>
    <mergeCell ref="AI6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69"/>
  <sheetViews>
    <sheetView showGridLines="0" zoomScalePageLayoutView="0" workbookViewId="0" topLeftCell="A1">
      <selection activeCell="A14" sqref="A14:AI69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2.5742187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4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</row>
    <row r="6" spans="1:35" ht="9.75">
      <c r="A6" s="12" t="s">
        <v>142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8" t="s">
        <v>1559</v>
      </c>
    </row>
    <row r="7" spans="1:35" ht="9.75">
      <c r="A7" s="12" t="s">
        <v>881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882</v>
      </c>
      <c r="AI12" s="169"/>
    </row>
    <row r="13" spans="4:35" ht="9.75">
      <c r="D13" s="149" t="s">
        <v>883</v>
      </c>
      <c r="AI13" s="170"/>
    </row>
    <row r="14" spans="1:37" ht="9.75">
      <c r="A14" s="153">
        <v>1</v>
      </c>
      <c r="B14" s="154" t="s">
        <v>884</v>
      </c>
      <c r="C14" s="155" t="s">
        <v>885</v>
      </c>
      <c r="D14" s="164" t="s">
        <v>886</v>
      </c>
      <c r="E14" s="157">
        <v>3</v>
      </c>
      <c r="F14" s="158" t="s">
        <v>204</v>
      </c>
      <c r="G14" s="159"/>
      <c r="H14" s="159"/>
      <c r="I14" s="159"/>
      <c r="J14" s="159"/>
      <c r="K14" s="160"/>
      <c r="L14" s="160"/>
      <c r="M14" s="157"/>
      <c r="N14" s="157"/>
      <c r="O14" s="158"/>
      <c r="P14" s="158" t="s">
        <v>887</v>
      </c>
      <c r="Q14" s="157"/>
      <c r="R14" s="157"/>
      <c r="S14" s="157"/>
      <c r="T14" s="161"/>
      <c r="U14" s="161"/>
      <c r="V14" s="161" t="s">
        <v>157</v>
      </c>
      <c r="W14" s="162"/>
      <c r="X14" s="155" t="s">
        <v>888</v>
      </c>
      <c r="Y14" s="155" t="s">
        <v>885</v>
      </c>
      <c r="Z14" s="158" t="s">
        <v>889</v>
      </c>
      <c r="AA14" s="158"/>
      <c r="AB14" s="158"/>
      <c r="AC14" s="158"/>
      <c r="AD14" s="158"/>
      <c r="AE14" s="158"/>
      <c r="AF14" s="158"/>
      <c r="AG14" s="158"/>
      <c r="AH14" s="158"/>
      <c r="AI14" s="163"/>
      <c r="AJ14" s="11" t="s">
        <v>890</v>
      </c>
      <c r="AK14" s="11" t="s">
        <v>172</v>
      </c>
    </row>
    <row r="15" spans="1:37" ht="20.25">
      <c r="A15" s="153">
        <v>2</v>
      </c>
      <c r="B15" s="154" t="s">
        <v>274</v>
      </c>
      <c r="C15" s="155" t="s">
        <v>891</v>
      </c>
      <c r="D15" s="164" t="s">
        <v>892</v>
      </c>
      <c r="E15" s="157">
        <v>3</v>
      </c>
      <c r="F15" s="158" t="s">
        <v>204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887</v>
      </c>
      <c r="Q15" s="157"/>
      <c r="R15" s="157"/>
      <c r="S15" s="157"/>
      <c r="T15" s="161"/>
      <c r="U15" s="161"/>
      <c r="V15" s="161" t="s">
        <v>90</v>
      </c>
      <c r="W15" s="162"/>
      <c r="X15" s="155" t="s">
        <v>891</v>
      </c>
      <c r="Y15" s="155" t="s">
        <v>891</v>
      </c>
      <c r="Z15" s="158" t="s">
        <v>893</v>
      </c>
      <c r="AA15" s="158">
        <v>19911</v>
      </c>
      <c r="AB15" s="158"/>
      <c r="AC15" s="158"/>
      <c r="AD15" s="158"/>
      <c r="AE15" s="158"/>
      <c r="AF15" s="158"/>
      <c r="AG15" s="158"/>
      <c r="AH15" s="158"/>
      <c r="AI15" s="163"/>
      <c r="AJ15" s="11" t="s">
        <v>894</v>
      </c>
      <c r="AK15" s="11" t="s">
        <v>172</v>
      </c>
    </row>
    <row r="16" spans="1:37" ht="20.25">
      <c r="A16" s="153">
        <v>3</v>
      </c>
      <c r="B16" s="154" t="s">
        <v>884</v>
      </c>
      <c r="C16" s="155" t="s">
        <v>895</v>
      </c>
      <c r="D16" s="164" t="s">
        <v>896</v>
      </c>
      <c r="E16" s="157">
        <v>20</v>
      </c>
      <c r="F16" s="158" t="s">
        <v>204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887</v>
      </c>
      <c r="Q16" s="157"/>
      <c r="R16" s="157"/>
      <c r="S16" s="157"/>
      <c r="T16" s="161"/>
      <c r="U16" s="161"/>
      <c r="V16" s="161" t="s">
        <v>157</v>
      </c>
      <c r="W16" s="162"/>
      <c r="X16" s="155" t="s">
        <v>897</v>
      </c>
      <c r="Y16" s="155" t="s">
        <v>895</v>
      </c>
      <c r="Z16" s="158" t="s">
        <v>889</v>
      </c>
      <c r="AA16" s="158"/>
      <c r="AB16" s="158"/>
      <c r="AC16" s="158"/>
      <c r="AD16" s="158"/>
      <c r="AE16" s="158"/>
      <c r="AF16" s="158"/>
      <c r="AG16" s="158"/>
      <c r="AH16" s="158"/>
      <c r="AI16" s="163"/>
      <c r="AJ16" s="11" t="s">
        <v>890</v>
      </c>
      <c r="AK16" s="11" t="s">
        <v>172</v>
      </c>
    </row>
    <row r="17" spans="1:37" ht="9.75">
      <c r="A17" s="153">
        <v>4</v>
      </c>
      <c r="B17" s="154" t="s">
        <v>274</v>
      </c>
      <c r="C17" s="155" t="s">
        <v>898</v>
      </c>
      <c r="D17" s="164" t="s">
        <v>899</v>
      </c>
      <c r="E17" s="157">
        <v>20</v>
      </c>
      <c r="F17" s="158" t="s">
        <v>204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887</v>
      </c>
      <c r="Q17" s="157"/>
      <c r="R17" s="157"/>
      <c r="S17" s="157"/>
      <c r="T17" s="161"/>
      <c r="U17" s="161"/>
      <c r="V17" s="161" t="s">
        <v>90</v>
      </c>
      <c r="W17" s="162"/>
      <c r="X17" s="155" t="s">
        <v>898</v>
      </c>
      <c r="Y17" s="155" t="s">
        <v>898</v>
      </c>
      <c r="Z17" s="158" t="s">
        <v>893</v>
      </c>
      <c r="AA17" s="158">
        <v>32332</v>
      </c>
      <c r="AB17" s="158"/>
      <c r="AC17" s="158"/>
      <c r="AD17" s="158"/>
      <c r="AE17" s="158"/>
      <c r="AF17" s="158"/>
      <c r="AG17" s="158"/>
      <c r="AH17" s="158"/>
      <c r="AI17" s="163"/>
      <c r="AJ17" s="11" t="s">
        <v>894</v>
      </c>
      <c r="AK17" s="11" t="s">
        <v>172</v>
      </c>
    </row>
    <row r="18" spans="1:37" ht="20.25">
      <c r="A18" s="153">
        <v>5</v>
      </c>
      <c r="B18" s="154" t="s">
        <v>884</v>
      </c>
      <c r="C18" s="155" t="s">
        <v>900</v>
      </c>
      <c r="D18" s="164" t="s">
        <v>901</v>
      </c>
      <c r="E18" s="157">
        <v>2</v>
      </c>
      <c r="F18" s="158" t="s">
        <v>246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887</v>
      </c>
      <c r="Q18" s="157"/>
      <c r="R18" s="157"/>
      <c r="S18" s="157"/>
      <c r="T18" s="161"/>
      <c r="U18" s="161"/>
      <c r="V18" s="161" t="s">
        <v>157</v>
      </c>
      <c r="W18" s="162"/>
      <c r="X18" s="155" t="s">
        <v>902</v>
      </c>
      <c r="Y18" s="155" t="s">
        <v>900</v>
      </c>
      <c r="Z18" s="158" t="s">
        <v>889</v>
      </c>
      <c r="AA18" s="158"/>
      <c r="AB18" s="158"/>
      <c r="AC18" s="158"/>
      <c r="AD18" s="158"/>
      <c r="AE18" s="158"/>
      <c r="AF18" s="158"/>
      <c r="AG18" s="158"/>
      <c r="AH18" s="158"/>
      <c r="AI18" s="163"/>
      <c r="AJ18" s="11" t="s">
        <v>890</v>
      </c>
      <c r="AK18" s="11" t="s">
        <v>172</v>
      </c>
    </row>
    <row r="19" spans="1:37" ht="20.25">
      <c r="A19" s="153">
        <v>6</v>
      </c>
      <c r="B19" s="154" t="s">
        <v>274</v>
      </c>
      <c r="C19" s="155" t="s">
        <v>903</v>
      </c>
      <c r="D19" s="164" t="s">
        <v>904</v>
      </c>
      <c r="E19" s="157">
        <v>2</v>
      </c>
      <c r="F19" s="158" t="s">
        <v>246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887</v>
      </c>
      <c r="Q19" s="157"/>
      <c r="R19" s="157"/>
      <c r="S19" s="157"/>
      <c r="T19" s="161"/>
      <c r="U19" s="161"/>
      <c r="V19" s="161" t="s">
        <v>90</v>
      </c>
      <c r="W19" s="162"/>
      <c r="X19" s="155" t="s">
        <v>903</v>
      </c>
      <c r="Y19" s="155" t="s">
        <v>903</v>
      </c>
      <c r="Z19" s="158" t="s">
        <v>905</v>
      </c>
      <c r="AA19" s="158" t="s">
        <v>906</v>
      </c>
      <c r="AB19" s="158"/>
      <c r="AC19" s="158"/>
      <c r="AD19" s="158"/>
      <c r="AE19" s="158"/>
      <c r="AF19" s="158"/>
      <c r="AG19" s="158"/>
      <c r="AH19" s="158"/>
      <c r="AI19" s="163"/>
      <c r="AJ19" s="11" t="s">
        <v>894</v>
      </c>
      <c r="AK19" s="11" t="s">
        <v>172</v>
      </c>
    </row>
    <row r="20" spans="1:37" ht="9.75">
      <c r="A20" s="153">
        <v>7</v>
      </c>
      <c r="B20" s="154" t="s">
        <v>884</v>
      </c>
      <c r="C20" s="155" t="s">
        <v>907</v>
      </c>
      <c r="D20" s="164" t="s">
        <v>908</v>
      </c>
      <c r="E20" s="157">
        <v>1</v>
      </c>
      <c r="F20" s="158" t="s">
        <v>246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887</v>
      </c>
      <c r="Q20" s="157"/>
      <c r="R20" s="157"/>
      <c r="S20" s="157"/>
      <c r="T20" s="161"/>
      <c r="U20" s="161"/>
      <c r="V20" s="161" t="s">
        <v>157</v>
      </c>
      <c r="W20" s="162"/>
      <c r="X20" s="155" t="s">
        <v>909</v>
      </c>
      <c r="Y20" s="155" t="s">
        <v>907</v>
      </c>
      <c r="Z20" s="158" t="s">
        <v>889</v>
      </c>
      <c r="AA20" s="158"/>
      <c r="AB20" s="158"/>
      <c r="AC20" s="158"/>
      <c r="AD20" s="158"/>
      <c r="AE20" s="158"/>
      <c r="AF20" s="158"/>
      <c r="AG20" s="158"/>
      <c r="AH20" s="158"/>
      <c r="AI20" s="163"/>
      <c r="AJ20" s="11" t="s">
        <v>890</v>
      </c>
      <c r="AK20" s="11" t="s">
        <v>172</v>
      </c>
    </row>
    <row r="21" spans="1:37" ht="9.75">
      <c r="A21" s="153">
        <v>8</v>
      </c>
      <c r="B21" s="154" t="s">
        <v>884</v>
      </c>
      <c r="C21" s="155" t="s">
        <v>910</v>
      </c>
      <c r="D21" s="164" t="s">
        <v>911</v>
      </c>
      <c r="E21" s="157">
        <v>1</v>
      </c>
      <c r="F21" s="158" t="s">
        <v>246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887</v>
      </c>
      <c r="Q21" s="157"/>
      <c r="R21" s="157"/>
      <c r="S21" s="157"/>
      <c r="T21" s="161"/>
      <c r="U21" s="161"/>
      <c r="V21" s="161" t="s">
        <v>157</v>
      </c>
      <c r="W21" s="162"/>
      <c r="X21" s="155" t="s">
        <v>912</v>
      </c>
      <c r="Y21" s="155" t="s">
        <v>910</v>
      </c>
      <c r="Z21" s="158" t="s">
        <v>889</v>
      </c>
      <c r="AA21" s="158"/>
      <c r="AB21" s="158"/>
      <c r="AC21" s="158"/>
      <c r="AD21" s="158"/>
      <c r="AE21" s="158"/>
      <c r="AF21" s="158"/>
      <c r="AG21" s="158"/>
      <c r="AH21" s="158"/>
      <c r="AI21" s="163"/>
      <c r="AJ21" s="11" t="s">
        <v>890</v>
      </c>
      <c r="AK21" s="11" t="s">
        <v>172</v>
      </c>
    </row>
    <row r="22" spans="1:37" ht="9.75">
      <c r="A22" s="153">
        <v>9</v>
      </c>
      <c r="B22" s="154" t="s">
        <v>274</v>
      </c>
      <c r="C22" s="155" t="s">
        <v>913</v>
      </c>
      <c r="D22" s="164" t="s">
        <v>914</v>
      </c>
      <c r="E22" s="157">
        <v>2</v>
      </c>
      <c r="F22" s="158" t="s">
        <v>246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887</v>
      </c>
      <c r="Q22" s="157"/>
      <c r="R22" s="157"/>
      <c r="S22" s="157"/>
      <c r="T22" s="161"/>
      <c r="U22" s="161"/>
      <c r="V22" s="161" t="s">
        <v>90</v>
      </c>
      <c r="W22" s="162"/>
      <c r="X22" s="155" t="s">
        <v>913</v>
      </c>
      <c r="Y22" s="155" t="s">
        <v>913</v>
      </c>
      <c r="Z22" s="158" t="s">
        <v>915</v>
      </c>
      <c r="AA22" s="158">
        <v>1301304</v>
      </c>
      <c r="AB22" s="158"/>
      <c r="AC22" s="158"/>
      <c r="AD22" s="158"/>
      <c r="AE22" s="158"/>
      <c r="AF22" s="158"/>
      <c r="AG22" s="158"/>
      <c r="AH22" s="158"/>
      <c r="AI22" s="163"/>
      <c r="AJ22" s="11" t="s">
        <v>894</v>
      </c>
      <c r="AK22" s="11" t="s">
        <v>172</v>
      </c>
    </row>
    <row r="23" spans="1:37" ht="20.25">
      <c r="A23" s="153">
        <v>10</v>
      </c>
      <c r="B23" s="154" t="s">
        <v>274</v>
      </c>
      <c r="C23" s="155" t="s">
        <v>916</v>
      </c>
      <c r="D23" s="164" t="s">
        <v>917</v>
      </c>
      <c r="E23" s="157">
        <v>1</v>
      </c>
      <c r="F23" s="158" t="s">
        <v>246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887</v>
      </c>
      <c r="Q23" s="157"/>
      <c r="R23" s="157"/>
      <c r="S23" s="157"/>
      <c r="T23" s="161"/>
      <c r="U23" s="161"/>
      <c r="V23" s="161" t="s">
        <v>90</v>
      </c>
      <c r="W23" s="162"/>
      <c r="X23" s="155" t="s">
        <v>916</v>
      </c>
      <c r="Y23" s="155" t="s">
        <v>916</v>
      </c>
      <c r="Z23" s="158" t="s">
        <v>915</v>
      </c>
      <c r="AA23" s="158" t="s">
        <v>279</v>
      </c>
      <c r="AB23" s="158"/>
      <c r="AC23" s="158"/>
      <c r="AD23" s="158"/>
      <c r="AE23" s="158"/>
      <c r="AF23" s="158"/>
      <c r="AG23" s="158"/>
      <c r="AH23" s="158"/>
      <c r="AI23" s="163"/>
      <c r="AJ23" s="11" t="s">
        <v>894</v>
      </c>
      <c r="AK23" s="11" t="s">
        <v>172</v>
      </c>
    </row>
    <row r="24" spans="1:37" ht="20.25">
      <c r="A24" s="153">
        <v>11</v>
      </c>
      <c r="B24" s="154" t="s">
        <v>884</v>
      </c>
      <c r="C24" s="155" t="s">
        <v>918</v>
      </c>
      <c r="D24" s="164" t="s">
        <v>919</v>
      </c>
      <c r="E24" s="157">
        <v>10</v>
      </c>
      <c r="F24" s="158" t="s">
        <v>204</v>
      </c>
      <c r="G24" s="159"/>
      <c r="H24" s="159"/>
      <c r="I24" s="159"/>
      <c r="J24" s="159"/>
      <c r="K24" s="160"/>
      <c r="L24" s="160"/>
      <c r="M24" s="157"/>
      <c r="N24" s="157"/>
      <c r="O24" s="158"/>
      <c r="P24" s="158" t="s">
        <v>887</v>
      </c>
      <c r="Q24" s="157"/>
      <c r="R24" s="157"/>
      <c r="S24" s="157"/>
      <c r="T24" s="161"/>
      <c r="U24" s="161"/>
      <c r="V24" s="161" t="s">
        <v>157</v>
      </c>
      <c r="W24" s="162"/>
      <c r="X24" s="155" t="s">
        <v>920</v>
      </c>
      <c r="Y24" s="155" t="s">
        <v>918</v>
      </c>
      <c r="Z24" s="158" t="s">
        <v>889</v>
      </c>
      <c r="AA24" s="158"/>
      <c r="AB24" s="158"/>
      <c r="AC24" s="158"/>
      <c r="AD24" s="158"/>
      <c r="AE24" s="158"/>
      <c r="AF24" s="158"/>
      <c r="AG24" s="158"/>
      <c r="AH24" s="158"/>
      <c r="AI24" s="163"/>
      <c r="AJ24" s="11" t="s">
        <v>890</v>
      </c>
      <c r="AK24" s="11" t="s">
        <v>172</v>
      </c>
    </row>
    <row r="25" spans="1:37" ht="9.75">
      <c r="A25" s="153">
        <v>12</v>
      </c>
      <c r="B25" s="154" t="s">
        <v>274</v>
      </c>
      <c r="C25" s="155" t="s">
        <v>921</v>
      </c>
      <c r="D25" s="164" t="s">
        <v>922</v>
      </c>
      <c r="E25" s="157">
        <v>6</v>
      </c>
      <c r="F25" s="158" t="s">
        <v>522</v>
      </c>
      <c r="G25" s="159"/>
      <c r="H25" s="159"/>
      <c r="I25" s="159"/>
      <c r="J25" s="159"/>
      <c r="K25" s="160"/>
      <c r="L25" s="160"/>
      <c r="M25" s="157"/>
      <c r="N25" s="157"/>
      <c r="O25" s="158"/>
      <c r="P25" s="158" t="s">
        <v>887</v>
      </c>
      <c r="Q25" s="157"/>
      <c r="R25" s="157"/>
      <c r="S25" s="157"/>
      <c r="T25" s="161"/>
      <c r="U25" s="161"/>
      <c r="V25" s="161" t="s">
        <v>90</v>
      </c>
      <c r="W25" s="162"/>
      <c r="X25" s="155" t="s">
        <v>921</v>
      </c>
      <c r="Y25" s="155" t="s">
        <v>921</v>
      </c>
      <c r="Z25" s="158" t="s">
        <v>905</v>
      </c>
      <c r="AA25" s="158" t="s">
        <v>923</v>
      </c>
      <c r="AB25" s="158"/>
      <c r="AC25" s="158"/>
      <c r="AD25" s="158"/>
      <c r="AE25" s="158"/>
      <c r="AF25" s="158"/>
      <c r="AG25" s="158"/>
      <c r="AH25" s="158"/>
      <c r="AI25" s="163"/>
      <c r="AJ25" s="11" t="s">
        <v>894</v>
      </c>
      <c r="AK25" s="11" t="s">
        <v>172</v>
      </c>
    </row>
    <row r="26" spans="1:37" ht="20.25">
      <c r="A26" s="153">
        <v>13</v>
      </c>
      <c r="B26" s="154" t="s">
        <v>884</v>
      </c>
      <c r="C26" s="155" t="s">
        <v>924</v>
      </c>
      <c r="D26" s="164" t="s">
        <v>925</v>
      </c>
      <c r="E26" s="157">
        <v>9</v>
      </c>
      <c r="F26" s="158" t="s">
        <v>246</v>
      </c>
      <c r="G26" s="159"/>
      <c r="H26" s="159"/>
      <c r="I26" s="159"/>
      <c r="J26" s="159"/>
      <c r="K26" s="160"/>
      <c r="L26" s="160"/>
      <c r="M26" s="157"/>
      <c r="N26" s="157"/>
      <c r="O26" s="158"/>
      <c r="P26" s="158" t="s">
        <v>887</v>
      </c>
      <c r="Q26" s="157"/>
      <c r="R26" s="157"/>
      <c r="S26" s="157"/>
      <c r="T26" s="161"/>
      <c r="U26" s="161"/>
      <c r="V26" s="161" t="s">
        <v>157</v>
      </c>
      <c r="W26" s="162"/>
      <c r="X26" s="155" t="s">
        <v>926</v>
      </c>
      <c r="Y26" s="155" t="s">
        <v>924</v>
      </c>
      <c r="Z26" s="158" t="s">
        <v>889</v>
      </c>
      <c r="AA26" s="158"/>
      <c r="AB26" s="158"/>
      <c r="AC26" s="158"/>
      <c r="AD26" s="158"/>
      <c r="AE26" s="158"/>
      <c r="AF26" s="158"/>
      <c r="AG26" s="158"/>
      <c r="AH26" s="158"/>
      <c r="AI26" s="163"/>
      <c r="AJ26" s="11" t="s">
        <v>890</v>
      </c>
      <c r="AK26" s="11" t="s">
        <v>172</v>
      </c>
    </row>
    <row r="27" spans="1:37" ht="9.75">
      <c r="A27" s="153">
        <v>14</v>
      </c>
      <c r="B27" s="154" t="s">
        <v>274</v>
      </c>
      <c r="C27" s="155" t="s">
        <v>927</v>
      </c>
      <c r="D27" s="164" t="s">
        <v>928</v>
      </c>
      <c r="E27" s="157">
        <v>3</v>
      </c>
      <c r="F27" s="158" t="s">
        <v>246</v>
      </c>
      <c r="G27" s="159"/>
      <c r="H27" s="159"/>
      <c r="I27" s="159"/>
      <c r="J27" s="159"/>
      <c r="K27" s="160"/>
      <c r="L27" s="160"/>
      <c r="M27" s="157"/>
      <c r="N27" s="157"/>
      <c r="O27" s="158"/>
      <c r="P27" s="158" t="s">
        <v>887</v>
      </c>
      <c r="Q27" s="157"/>
      <c r="R27" s="157"/>
      <c r="S27" s="157"/>
      <c r="T27" s="161"/>
      <c r="U27" s="161"/>
      <c r="V27" s="161" t="s">
        <v>90</v>
      </c>
      <c r="W27" s="162"/>
      <c r="X27" s="155" t="s">
        <v>927</v>
      </c>
      <c r="Y27" s="155" t="s">
        <v>927</v>
      </c>
      <c r="Z27" s="158" t="s">
        <v>905</v>
      </c>
      <c r="AA27" s="158" t="s">
        <v>929</v>
      </c>
      <c r="AB27" s="158"/>
      <c r="AC27" s="158"/>
      <c r="AD27" s="158"/>
      <c r="AE27" s="158"/>
      <c r="AF27" s="158"/>
      <c r="AG27" s="158"/>
      <c r="AH27" s="158"/>
      <c r="AI27" s="163"/>
      <c r="AJ27" s="11" t="s">
        <v>894</v>
      </c>
      <c r="AK27" s="11" t="s">
        <v>172</v>
      </c>
    </row>
    <row r="28" spans="1:37" ht="9.75">
      <c r="A28" s="153">
        <v>15</v>
      </c>
      <c r="B28" s="154" t="s">
        <v>274</v>
      </c>
      <c r="C28" s="155" t="s">
        <v>930</v>
      </c>
      <c r="D28" s="164" t="s">
        <v>931</v>
      </c>
      <c r="E28" s="157">
        <v>6</v>
      </c>
      <c r="F28" s="158" t="s">
        <v>246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887</v>
      </c>
      <c r="Q28" s="157"/>
      <c r="R28" s="157"/>
      <c r="S28" s="157"/>
      <c r="T28" s="161"/>
      <c r="U28" s="161"/>
      <c r="V28" s="161" t="s">
        <v>90</v>
      </c>
      <c r="W28" s="162"/>
      <c r="X28" s="155" t="s">
        <v>930</v>
      </c>
      <c r="Y28" s="155" t="s">
        <v>930</v>
      </c>
      <c r="Z28" s="158" t="s">
        <v>905</v>
      </c>
      <c r="AA28" s="158" t="s">
        <v>932</v>
      </c>
      <c r="AB28" s="158"/>
      <c r="AC28" s="158"/>
      <c r="AD28" s="158"/>
      <c r="AE28" s="158"/>
      <c r="AF28" s="158"/>
      <c r="AG28" s="158"/>
      <c r="AH28" s="158"/>
      <c r="AI28" s="163"/>
      <c r="AJ28" s="11" t="s">
        <v>894</v>
      </c>
      <c r="AK28" s="11" t="s">
        <v>172</v>
      </c>
    </row>
    <row r="29" spans="1:37" ht="20.25">
      <c r="A29" s="153">
        <v>16</v>
      </c>
      <c r="B29" s="154" t="s">
        <v>274</v>
      </c>
      <c r="C29" s="155" t="s">
        <v>933</v>
      </c>
      <c r="D29" s="164" t="s">
        <v>934</v>
      </c>
      <c r="E29" s="157">
        <v>1</v>
      </c>
      <c r="F29" s="158" t="s">
        <v>246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887</v>
      </c>
      <c r="Q29" s="157"/>
      <c r="R29" s="157"/>
      <c r="S29" s="157"/>
      <c r="T29" s="161"/>
      <c r="U29" s="161"/>
      <c r="V29" s="161" t="s">
        <v>90</v>
      </c>
      <c r="W29" s="162"/>
      <c r="X29" s="155" t="s">
        <v>933</v>
      </c>
      <c r="Y29" s="155" t="s">
        <v>933</v>
      </c>
      <c r="Z29" s="158" t="s">
        <v>905</v>
      </c>
      <c r="AA29" s="158" t="s">
        <v>935</v>
      </c>
      <c r="AB29" s="158"/>
      <c r="AC29" s="158"/>
      <c r="AD29" s="158"/>
      <c r="AE29" s="158"/>
      <c r="AF29" s="158"/>
      <c r="AG29" s="158"/>
      <c r="AH29" s="158"/>
      <c r="AI29" s="163"/>
      <c r="AJ29" s="11" t="s">
        <v>894</v>
      </c>
      <c r="AK29" s="11" t="s">
        <v>172</v>
      </c>
    </row>
    <row r="30" spans="1:37" ht="20.25">
      <c r="A30" s="153">
        <v>17</v>
      </c>
      <c r="B30" s="154" t="s">
        <v>884</v>
      </c>
      <c r="C30" s="155" t="s">
        <v>936</v>
      </c>
      <c r="D30" s="164" t="s">
        <v>937</v>
      </c>
      <c r="E30" s="157">
        <v>3</v>
      </c>
      <c r="F30" s="158" t="s">
        <v>246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887</v>
      </c>
      <c r="Q30" s="157"/>
      <c r="R30" s="157"/>
      <c r="S30" s="157"/>
      <c r="T30" s="161"/>
      <c r="U30" s="161"/>
      <c r="V30" s="161" t="s">
        <v>157</v>
      </c>
      <c r="W30" s="162"/>
      <c r="X30" s="155" t="s">
        <v>938</v>
      </c>
      <c r="Y30" s="155" t="s">
        <v>936</v>
      </c>
      <c r="Z30" s="158" t="s">
        <v>889</v>
      </c>
      <c r="AA30" s="158"/>
      <c r="AB30" s="158"/>
      <c r="AC30" s="158"/>
      <c r="AD30" s="158"/>
      <c r="AE30" s="158"/>
      <c r="AF30" s="158"/>
      <c r="AG30" s="158"/>
      <c r="AH30" s="158"/>
      <c r="AI30" s="163"/>
      <c r="AJ30" s="11" t="s">
        <v>890</v>
      </c>
      <c r="AK30" s="11" t="s">
        <v>172</v>
      </c>
    </row>
    <row r="31" spans="1:37" ht="9.75">
      <c r="A31" s="153">
        <v>18</v>
      </c>
      <c r="B31" s="154" t="s">
        <v>274</v>
      </c>
      <c r="C31" s="155" t="s">
        <v>939</v>
      </c>
      <c r="D31" s="164" t="s">
        <v>940</v>
      </c>
      <c r="E31" s="157">
        <v>3</v>
      </c>
      <c r="F31" s="158" t="s">
        <v>246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887</v>
      </c>
      <c r="Q31" s="157"/>
      <c r="R31" s="157"/>
      <c r="S31" s="157"/>
      <c r="T31" s="161"/>
      <c r="U31" s="161"/>
      <c r="V31" s="161" t="s">
        <v>90</v>
      </c>
      <c r="W31" s="162"/>
      <c r="X31" s="155" t="s">
        <v>939</v>
      </c>
      <c r="Y31" s="155" t="s">
        <v>939</v>
      </c>
      <c r="Z31" s="158" t="s">
        <v>905</v>
      </c>
      <c r="AA31" s="158" t="s">
        <v>941</v>
      </c>
      <c r="AB31" s="158"/>
      <c r="AC31" s="158"/>
      <c r="AD31" s="158"/>
      <c r="AE31" s="158"/>
      <c r="AF31" s="158"/>
      <c r="AG31" s="158"/>
      <c r="AH31" s="158"/>
      <c r="AI31" s="163"/>
      <c r="AJ31" s="11" t="s">
        <v>894</v>
      </c>
      <c r="AK31" s="11" t="s">
        <v>172</v>
      </c>
    </row>
    <row r="32" spans="1:37" ht="9.75">
      <c r="A32" s="153">
        <v>19</v>
      </c>
      <c r="B32" s="154" t="s">
        <v>884</v>
      </c>
      <c r="C32" s="155" t="s">
        <v>942</v>
      </c>
      <c r="D32" s="164" t="s">
        <v>943</v>
      </c>
      <c r="E32" s="157">
        <v>20</v>
      </c>
      <c r="F32" s="158" t="s">
        <v>204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887</v>
      </c>
      <c r="Q32" s="157"/>
      <c r="R32" s="157"/>
      <c r="S32" s="157"/>
      <c r="T32" s="161"/>
      <c r="U32" s="161"/>
      <c r="V32" s="161" t="s">
        <v>157</v>
      </c>
      <c r="W32" s="162"/>
      <c r="X32" s="155" t="s">
        <v>944</v>
      </c>
      <c r="Y32" s="155" t="s">
        <v>942</v>
      </c>
      <c r="Z32" s="158" t="s">
        <v>889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890</v>
      </c>
      <c r="AK32" s="11" t="s">
        <v>172</v>
      </c>
    </row>
    <row r="33" spans="1:37" ht="9.75">
      <c r="A33" s="153">
        <v>20</v>
      </c>
      <c r="B33" s="154" t="s">
        <v>274</v>
      </c>
      <c r="C33" s="155" t="s">
        <v>945</v>
      </c>
      <c r="D33" s="164" t="s">
        <v>946</v>
      </c>
      <c r="E33" s="157">
        <v>20</v>
      </c>
      <c r="F33" s="158" t="s">
        <v>204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887</v>
      </c>
      <c r="Q33" s="157"/>
      <c r="R33" s="157"/>
      <c r="S33" s="157"/>
      <c r="T33" s="161"/>
      <c r="U33" s="161"/>
      <c r="V33" s="161" t="s">
        <v>90</v>
      </c>
      <c r="W33" s="162"/>
      <c r="X33" s="155" t="s">
        <v>945</v>
      </c>
      <c r="Y33" s="155" t="s">
        <v>945</v>
      </c>
      <c r="Z33" s="158" t="s">
        <v>947</v>
      </c>
      <c r="AA33" s="158" t="s">
        <v>948</v>
      </c>
      <c r="AB33" s="158"/>
      <c r="AC33" s="158"/>
      <c r="AD33" s="158"/>
      <c r="AE33" s="158"/>
      <c r="AF33" s="158"/>
      <c r="AG33" s="158"/>
      <c r="AH33" s="158"/>
      <c r="AI33" s="163"/>
      <c r="AJ33" s="11" t="s">
        <v>894</v>
      </c>
      <c r="AK33" s="11" t="s">
        <v>172</v>
      </c>
    </row>
    <row r="34" spans="1:37" ht="9.75">
      <c r="A34" s="153">
        <v>21</v>
      </c>
      <c r="B34" s="154" t="s">
        <v>884</v>
      </c>
      <c r="C34" s="155" t="s">
        <v>949</v>
      </c>
      <c r="D34" s="164" t="s">
        <v>950</v>
      </c>
      <c r="E34" s="157">
        <v>2</v>
      </c>
      <c r="F34" s="158" t="s">
        <v>204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887</v>
      </c>
      <c r="Q34" s="157"/>
      <c r="R34" s="157"/>
      <c r="S34" s="157"/>
      <c r="T34" s="161"/>
      <c r="U34" s="161"/>
      <c r="V34" s="161" t="s">
        <v>157</v>
      </c>
      <c r="W34" s="162"/>
      <c r="X34" s="155" t="s">
        <v>951</v>
      </c>
      <c r="Y34" s="155" t="s">
        <v>949</v>
      </c>
      <c r="Z34" s="158" t="s">
        <v>952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890</v>
      </c>
      <c r="AK34" s="11" t="s">
        <v>172</v>
      </c>
    </row>
    <row r="35" spans="1:37" ht="9.75">
      <c r="A35" s="153">
        <v>22</v>
      </c>
      <c r="B35" s="154" t="s">
        <v>884</v>
      </c>
      <c r="C35" s="155" t="s">
        <v>953</v>
      </c>
      <c r="D35" s="164" t="s">
        <v>954</v>
      </c>
      <c r="E35" s="157">
        <v>2</v>
      </c>
      <c r="F35" s="158" t="s">
        <v>246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887</v>
      </c>
      <c r="Q35" s="157"/>
      <c r="R35" s="157"/>
      <c r="S35" s="157"/>
      <c r="T35" s="161"/>
      <c r="U35" s="161"/>
      <c r="V35" s="161" t="s">
        <v>157</v>
      </c>
      <c r="W35" s="162"/>
      <c r="X35" s="155" t="s">
        <v>955</v>
      </c>
      <c r="Y35" s="155" t="s">
        <v>953</v>
      </c>
      <c r="Z35" s="158" t="s">
        <v>952</v>
      </c>
      <c r="AA35" s="158"/>
      <c r="AB35" s="158"/>
      <c r="AC35" s="158"/>
      <c r="AD35" s="158"/>
      <c r="AE35" s="158"/>
      <c r="AF35" s="158"/>
      <c r="AG35" s="158"/>
      <c r="AH35" s="158"/>
      <c r="AI35" s="163"/>
      <c r="AJ35" s="11" t="s">
        <v>890</v>
      </c>
      <c r="AK35" s="11" t="s">
        <v>172</v>
      </c>
    </row>
    <row r="36" spans="1:37" ht="20.25">
      <c r="A36" s="153">
        <v>23</v>
      </c>
      <c r="B36" s="154" t="s">
        <v>884</v>
      </c>
      <c r="C36" s="155" t="s">
        <v>956</v>
      </c>
      <c r="D36" s="164" t="s">
        <v>957</v>
      </c>
      <c r="E36" s="157">
        <v>20</v>
      </c>
      <c r="F36" s="158" t="s">
        <v>204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887</v>
      </c>
      <c r="Q36" s="157"/>
      <c r="R36" s="157"/>
      <c r="S36" s="157"/>
      <c r="T36" s="161"/>
      <c r="U36" s="161"/>
      <c r="V36" s="161" t="s">
        <v>157</v>
      </c>
      <c r="W36" s="162"/>
      <c r="X36" s="155" t="s">
        <v>958</v>
      </c>
      <c r="Y36" s="155" t="s">
        <v>956</v>
      </c>
      <c r="Z36" s="158" t="s">
        <v>952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890</v>
      </c>
      <c r="AK36" s="11" t="s">
        <v>172</v>
      </c>
    </row>
    <row r="37" spans="1:37" ht="9.75">
      <c r="A37" s="153">
        <v>24</v>
      </c>
      <c r="B37" s="154" t="s">
        <v>884</v>
      </c>
      <c r="C37" s="155" t="s">
        <v>959</v>
      </c>
      <c r="D37" s="164" t="s">
        <v>960</v>
      </c>
      <c r="E37" s="157">
        <v>1</v>
      </c>
      <c r="F37" s="158" t="s">
        <v>56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887</v>
      </c>
      <c r="Q37" s="157"/>
      <c r="R37" s="157"/>
      <c r="S37" s="157"/>
      <c r="T37" s="161"/>
      <c r="U37" s="161"/>
      <c r="V37" s="161" t="s">
        <v>157</v>
      </c>
      <c r="W37" s="162"/>
      <c r="X37" s="155" t="s">
        <v>961</v>
      </c>
      <c r="Y37" s="155" t="s">
        <v>959</v>
      </c>
      <c r="Z37" s="158" t="s">
        <v>889</v>
      </c>
      <c r="AA37" s="158"/>
      <c r="AB37" s="158"/>
      <c r="AC37" s="158"/>
      <c r="AD37" s="158"/>
      <c r="AE37" s="158"/>
      <c r="AF37" s="158"/>
      <c r="AG37" s="158"/>
      <c r="AH37" s="158"/>
      <c r="AI37" s="163"/>
      <c r="AJ37" s="11" t="s">
        <v>890</v>
      </c>
      <c r="AK37" s="11" t="s">
        <v>172</v>
      </c>
    </row>
    <row r="38" spans="1:37" ht="20.25">
      <c r="A38" s="153">
        <v>25</v>
      </c>
      <c r="B38" s="154" t="s">
        <v>884</v>
      </c>
      <c r="C38" s="155" t="s">
        <v>962</v>
      </c>
      <c r="D38" s="164" t="s">
        <v>963</v>
      </c>
      <c r="E38" s="157">
        <v>2</v>
      </c>
      <c r="F38" s="158" t="s">
        <v>246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887</v>
      </c>
      <c r="Q38" s="157"/>
      <c r="R38" s="157"/>
      <c r="S38" s="157"/>
      <c r="T38" s="161"/>
      <c r="U38" s="161"/>
      <c r="V38" s="161" t="s">
        <v>157</v>
      </c>
      <c r="W38" s="162"/>
      <c r="X38" s="155" t="s">
        <v>964</v>
      </c>
      <c r="Y38" s="155" t="s">
        <v>962</v>
      </c>
      <c r="Z38" s="158" t="s">
        <v>889</v>
      </c>
      <c r="AA38" s="158"/>
      <c r="AB38" s="158"/>
      <c r="AC38" s="158"/>
      <c r="AD38" s="158"/>
      <c r="AE38" s="158"/>
      <c r="AF38" s="158"/>
      <c r="AG38" s="158"/>
      <c r="AH38" s="158"/>
      <c r="AI38" s="163"/>
      <c r="AJ38" s="11" t="s">
        <v>890</v>
      </c>
      <c r="AK38" s="11" t="s">
        <v>172</v>
      </c>
    </row>
    <row r="39" spans="1:37" ht="9.75">
      <c r="A39" s="153">
        <v>26</v>
      </c>
      <c r="B39" s="154" t="s">
        <v>884</v>
      </c>
      <c r="C39" s="155" t="s">
        <v>965</v>
      </c>
      <c r="D39" s="164" t="s">
        <v>966</v>
      </c>
      <c r="E39" s="157">
        <v>16</v>
      </c>
      <c r="F39" s="158" t="s">
        <v>707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887</v>
      </c>
      <c r="Q39" s="157"/>
      <c r="R39" s="157"/>
      <c r="S39" s="157"/>
      <c r="T39" s="161"/>
      <c r="U39" s="161"/>
      <c r="V39" s="161" t="s">
        <v>157</v>
      </c>
      <c r="W39" s="162"/>
      <c r="X39" s="155" t="s">
        <v>967</v>
      </c>
      <c r="Y39" s="155" t="s">
        <v>965</v>
      </c>
      <c r="Z39" s="158" t="s">
        <v>889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890</v>
      </c>
      <c r="AK39" s="11" t="s">
        <v>172</v>
      </c>
    </row>
    <row r="40" spans="1:37" ht="9.75">
      <c r="A40" s="153">
        <v>27</v>
      </c>
      <c r="B40" s="154" t="s">
        <v>884</v>
      </c>
      <c r="C40" s="155" t="s">
        <v>968</v>
      </c>
      <c r="D40" s="164" t="s">
        <v>969</v>
      </c>
      <c r="E40" s="157">
        <v>16</v>
      </c>
      <c r="F40" s="158" t="s">
        <v>707</v>
      </c>
      <c r="G40" s="159"/>
      <c r="H40" s="159"/>
      <c r="I40" s="159"/>
      <c r="J40" s="159"/>
      <c r="K40" s="160"/>
      <c r="L40" s="160"/>
      <c r="M40" s="157"/>
      <c r="N40" s="157"/>
      <c r="O40" s="158"/>
      <c r="P40" s="158" t="s">
        <v>887</v>
      </c>
      <c r="Q40" s="157"/>
      <c r="R40" s="157"/>
      <c r="S40" s="157"/>
      <c r="T40" s="161"/>
      <c r="U40" s="161"/>
      <c r="V40" s="161" t="s">
        <v>157</v>
      </c>
      <c r="W40" s="162"/>
      <c r="X40" s="155" t="s">
        <v>970</v>
      </c>
      <c r="Y40" s="155" t="s">
        <v>968</v>
      </c>
      <c r="Z40" s="158" t="s">
        <v>889</v>
      </c>
      <c r="AA40" s="158"/>
      <c r="AB40" s="158"/>
      <c r="AC40" s="158"/>
      <c r="AD40" s="158"/>
      <c r="AE40" s="158"/>
      <c r="AF40" s="158"/>
      <c r="AG40" s="158"/>
      <c r="AH40" s="158"/>
      <c r="AI40" s="163"/>
      <c r="AJ40" s="11" t="s">
        <v>890</v>
      </c>
      <c r="AK40" s="11" t="s">
        <v>172</v>
      </c>
    </row>
    <row r="41" spans="1:37" ht="9.75">
      <c r="A41" s="153">
        <v>28</v>
      </c>
      <c r="B41" s="154" t="s">
        <v>884</v>
      </c>
      <c r="C41" s="155" t="s">
        <v>971</v>
      </c>
      <c r="D41" s="164" t="s">
        <v>972</v>
      </c>
      <c r="E41" s="157">
        <v>16</v>
      </c>
      <c r="F41" s="158" t="s">
        <v>707</v>
      </c>
      <c r="G41" s="159"/>
      <c r="H41" s="159"/>
      <c r="I41" s="159"/>
      <c r="J41" s="159"/>
      <c r="K41" s="160"/>
      <c r="L41" s="160"/>
      <c r="M41" s="157"/>
      <c r="N41" s="157"/>
      <c r="O41" s="158"/>
      <c r="P41" s="158" t="s">
        <v>887</v>
      </c>
      <c r="Q41" s="157"/>
      <c r="R41" s="157"/>
      <c r="S41" s="157"/>
      <c r="T41" s="161"/>
      <c r="U41" s="161"/>
      <c r="V41" s="161" t="s">
        <v>157</v>
      </c>
      <c r="W41" s="162"/>
      <c r="X41" s="155" t="s">
        <v>973</v>
      </c>
      <c r="Y41" s="155" t="s">
        <v>971</v>
      </c>
      <c r="Z41" s="158" t="s">
        <v>889</v>
      </c>
      <c r="AA41" s="158"/>
      <c r="AB41" s="158"/>
      <c r="AC41" s="158"/>
      <c r="AD41" s="158"/>
      <c r="AE41" s="158"/>
      <c r="AF41" s="158"/>
      <c r="AG41" s="158"/>
      <c r="AH41" s="158"/>
      <c r="AI41" s="163"/>
      <c r="AJ41" s="11" t="s">
        <v>890</v>
      </c>
      <c r="AK41" s="11" t="s">
        <v>172</v>
      </c>
    </row>
    <row r="42" spans="1:37" ht="9.75">
      <c r="A42" s="153">
        <v>29</v>
      </c>
      <c r="B42" s="154" t="s">
        <v>884</v>
      </c>
      <c r="C42" s="155" t="s">
        <v>974</v>
      </c>
      <c r="D42" s="164" t="s">
        <v>975</v>
      </c>
      <c r="E42" s="157">
        <v>16</v>
      </c>
      <c r="F42" s="158" t="s">
        <v>707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887</v>
      </c>
      <c r="Q42" s="157"/>
      <c r="R42" s="157"/>
      <c r="S42" s="157"/>
      <c r="T42" s="161"/>
      <c r="U42" s="161"/>
      <c r="V42" s="161" t="s">
        <v>157</v>
      </c>
      <c r="W42" s="162"/>
      <c r="X42" s="155" t="s">
        <v>976</v>
      </c>
      <c r="Y42" s="155" t="s">
        <v>974</v>
      </c>
      <c r="Z42" s="158" t="s">
        <v>889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890</v>
      </c>
      <c r="AK42" s="11" t="s">
        <v>172</v>
      </c>
    </row>
    <row r="43" spans="1:37" ht="9.75">
      <c r="A43" s="153">
        <v>30</v>
      </c>
      <c r="B43" s="154" t="s">
        <v>884</v>
      </c>
      <c r="C43" s="155" t="s">
        <v>977</v>
      </c>
      <c r="D43" s="164" t="s">
        <v>978</v>
      </c>
      <c r="E43" s="157">
        <v>1</v>
      </c>
      <c r="F43" s="158" t="s">
        <v>13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887</v>
      </c>
      <c r="Q43" s="157"/>
      <c r="R43" s="157"/>
      <c r="S43" s="157"/>
      <c r="T43" s="161"/>
      <c r="U43" s="161"/>
      <c r="V43" s="161" t="s">
        <v>157</v>
      </c>
      <c r="W43" s="162"/>
      <c r="X43" s="155" t="s">
        <v>979</v>
      </c>
      <c r="Y43" s="155" t="s">
        <v>977</v>
      </c>
      <c r="Z43" s="158" t="s">
        <v>889</v>
      </c>
      <c r="AA43" s="158"/>
      <c r="AB43" s="158"/>
      <c r="AC43" s="158"/>
      <c r="AD43" s="158"/>
      <c r="AE43" s="158"/>
      <c r="AF43" s="158"/>
      <c r="AG43" s="158"/>
      <c r="AH43" s="158"/>
      <c r="AI43" s="163"/>
      <c r="AJ43" s="11" t="s">
        <v>890</v>
      </c>
      <c r="AK43" s="11" t="s">
        <v>172</v>
      </c>
    </row>
    <row r="44" spans="1:37" ht="9.75">
      <c r="A44" s="153">
        <v>31</v>
      </c>
      <c r="B44" s="154" t="s">
        <v>884</v>
      </c>
      <c r="C44" s="155" t="s">
        <v>980</v>
      </c>
      <c r="D44" s="164" t="s">
        <v>981</v>
      </c>
      <c r="E44" s="157">
        <v>1</v>
      </c>
      <c r="F44" s="158" t="s">
        <v>13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887</v>
      </c>
      <c r="Q44" s="157"/>
      <c r="R44" s="157"/>
      <c r="S44" s="157"/>
      <c r="T44" s="161"/>
      <c r="U44" s="161"/>
      <c r="V44" s="161" t="s">
        <v>157</v>
      </c>
      <c r="W44" s="162"/>
      <c r="X44" s="155" t="s">
        <v>982</v>
      </c>
      <c r="Y44" s="155" t="s">
        <v>980</v>
      </c>
      <c r="Z44" s="158" t="s">
        <v>889</v>
      </c>
      <c r="AA44" s="158"/>
      <c r="AB44" s="158"/>
      <c r="AC44" s="158"/>
      <c r="AD44" s="158"/>
      <c r="AE44" s="158"/>
      <c r="AF44" s="158"/>
      <c r="AG44" s="158"/>
      <c r="AH44" s="158"/>
      <c r="AI44" s="163"/>
      <c r="AJ44" s="11" t="s">
        <v>890</v>
      </c>
      <c r="AK44" s="11" t="s">
        <v>172</v>
      </c>
    </row>
    <row r="45" spans="1:37" ht="9.75">
      <c r="A45" s="153">
        <v>32</v>
      </c>
      <c r="B45" s="154" t="s">
        <v>884</v>
      </c>
      <c r="C45" s="155" t="s">
        <v>983</v>
      </c>
      <c r="D45" s="164" t="s">
        <v>984</v>
      </c>
      <c r="E45" s="157">
        <v>1</v>
      </c>
      <c r="F45" s="158" t="s">
        <v>13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887</v>
      </c>
      <c r="Q45" s="157"/>
      <c r="R45" s="157"/>
      <c r="S45" s="157"/>
      <c r="T45" s="161"/>
      <c r="U45" s="161"/>
      <c r="V45" s="161" t="s">
        <v>157</v>
      </c>
      <c r="W45" s="162"/>
      <c r="X45" s="155" t="s">
        <v>985</v>
      </c>
      <c r="Y45" s="155" t="s">
        <v>983</v>
      </c>
      <c r="Z45" s="158" t="s">
        <v>889</v>
      </c>
      <c r="AA45" s="158"/>
      <c r="AB45" s="158"/>
      <c r="AC45" s="158"/>
      <c r="AD45" s="158"/>
      <c r="AE45" s="158"/>
      <c r="AF45" s="158"/>
      <c r="AG45" s="158"/>
      <c r="AH45" s="158"/>
      <c r="AI45" s="163"/>
      <c r="AJ45" s="11" t="s">
        <v>890</v>
      </c>
      <c r="AK45" s="11" t="s">
        <v>172</v>
      </c>
    </row>
    <row r="46" spans="1:35" ht="9.75">
      <c r="A46" s="153"/>
      <c r="B46" s="154"/>
      <c r="C46" s="155"/>
      <c r="D46" s="165" t="s">
        <v>986</v>
      </c>
      <c r="E46" s="159"/>
      <c r="F46" s="158"/>
      <c r="G46" s="159"/>
      <c r="H46" s="159"/>
      <c r="I46" s="159"/>
      <c r="J46" s="159"/>
      <c r="K46" s="160"/>
      <c r="L46" s="160"/>
      <c r="M46" s="157"/>
      <c r="N46" s="157"/>
      <c r="O46" s="158"/>
      <c r="P46" s="158"/>
      <c r="Q46" s="157"/>
      <c r="R46" s="157"/>
      <c r="S46" s="157"/>
      <c r="T46" s="161"/>
      <c r="U46" s="161"/>
      <c r="V46" s="161"/>
      <c r="W46" s="162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63"/>
    </row>
    <row r="47" spans="1:35" ht="9.75">
      <c r="A47" s="153"/>
      <c r="B47" s="154"/>
      <c r="C47" s="155"/>
      <c r="D47" s="156" t="s">
        <v>987</v>
      </c>
      <c r="E47" s="157"/>
      <c r="F47" s="158"/>
      <c r="G47" s="159"/>
      <c r="H47" s="159"/>
      <c r="I47" s="159"/>
      <c r="J47" s="159"/>
      <c r="K47" s="160"/>
      <c r="L47" s="160"/>
      <c r="M47" s="157"/>
      <c r="N47" s="157"/>
      <c r="O47" s="158"/>
      <c r="P47" s="158"/>
      <c r="Q47" s="157"/>
      <c r="R47" s="157"/>
      <c r="S47" s="157"/>
      <c r="T47" s="161"/>
      <c r="U47" s="161"/>
      <c r="V47" s="161"/>
      <c r="W47" s="162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63"/>
    </row>
    <row r="48" spans="1:37" ht="9.75">
      <c r="A48" s="153">
        <v>33</v>
      </c>
      <c r="B48" s="154" t="s">
        <v>988</v>
      </c>
      <c r="C48" s="155" t="s">
        <v>989</v>
      </c>
      <c r="D48" s="164" t="s">
        <v>990</v>
      </c>
      <c r="E48" s="157">
        <v>24</v>
      </c>
      <c r="F48" s="158" t="s">
        <v>204</v>
      </c>
      <c r="G48" s="159"/>
      <c r="H48" s="159"/>
      <c r="I48" s="159"/>
      <c r="J48" s="159"/>
      <c r="K48" s="160"/>
      <c r="L48" s="160"/>
      <c r="M48" s="157"/>
      <c r="N48" s="157"/>
      <c r="O48" s="158"/>
      <c r="P48" s="158" t="s">
        <v>991</v>
      </c>
      <c r="Q48" s="157"/>
      <c r="R48" s="157"/>
      <c r="S48" s="157"/>
      <c r="T48" s="161"/>
      <c r="U48" s="161"/>
      <c r="V48" s="161" t="s">
        <v>157</v>
      </c>
      <c r="W48" s="162"/>
      <c r="X48" s="155" t="s">
        <v>992</v>
      </c>
      <c r="Y48" s="155" t="s">
        <v>989</v>
      </c>
      <c r="Z48" s="158" t="s">
        <v>170</v>
      </c>
      <c r="AA48" s="158"/>
      <c r="AB48" s="158"/>
      <c r="AC48" s="158"/>
      <c r="AD48" s="158"/>
      <c r="AE48" s="158"/>
      <c r="AF48" s="158"/>
      <c r="AG48" s="158"/>
      <c r="AH48" s="158"/>
      <c r="AI48" s="163"/>
      <c r="AJ48" s="11" t="s">
        <v>890</v>
      </c>
      <c r="AK48" s="11" t="s">
        <v>172</v>
      </c>
    </row>
    <row r="49" spans="1:37" ht="9.75">
      <c r="A49" s="153">
        <v>34</v>
      </c>
      <c r="B49" s="154" t="s">
        <v>988</v>
      </c>
      <c r="C49" s="155" t="s">
        <v>993</v>
      </c>
      <c r="D49" s="164" t="s">
        <v>994</v>
      </c>
      <c r="E49" s="157">
        <v>2</v>
      </c>
      <c r="F49" s="158" t="s">
        <v>168</v>
      </c>
      <c r="G49" s="159"/>
      <c r="H49" s="159"/>
      <c r="I49" s="159"/>
      <c r="J49" s="159"/>
      <c r="K49" s="160"/>
      <c r="L49" s="160"/>
      <c r="M49" s="157"/>
      <c r="N49" s="157"/>
      <c r="O49" s="158"/>
      <c r="P49" s="158" t="s">
        <v>991</v>
      </c>
      <c r="Q49" s="157"/>
      <c r="R49" s="157"/>
      <c r="S49" s="157"/>
      <c r="T49" s="161"/>
      <c r="U49" s="161"/>
      <c r="V49" s="161" t="s">
        <v>157</v>
      </c>
      <c r="W49" s="162"/>
      <c r="X49" s="155" t="s">
        <v>995</v>
      </c>
      <c r="Y49" s="155" t="s">
        <v>993</v>
      </c>
      <c r="Z49" s="158" t="s">
        <v>222</v>
      </c>
      <c r="AA49" s="158"/>
      <c r="AB49" s="158"/>
      <c r="AC49" s="158"/>
      <c r="AD49" s="158"/>
      <c r="AE49" s="158"/>
      <c r="AF49" s="158"/>
      <c r="AG49" s="158"/>
      <c r="AH49" s="158"/>
      <c r="AI49" s="163"/>
      <c r="AJ49" s="11" t="s">
        <v>890</v>
      </c>
      <c r="AK49" s="11" t="s">
        <v>172</v>
      </c>
    </row>
    <row r="50" spans="1:37" ht="9.75">
      <c r="A50" s="153">
        <v>35</v>
      </c>
      <c r="B50" s="154" t="s">
        <v>988</v>
      </c>
      <c r="C50" s="155" t="s">
        <v>996</v>
      </c>
      <c r="D50" s="164" t="s">
        <v>997</v>
      </c>
      <c r="E50" s="157">
        <v>1.8</v>
      </c>
      <c r="F50" s="158" t="s">
        <v>168</v>
      </c>
      <c r="G50" s="159"/>
      <c r="H50" s="159"/>
      <c r="I50" s="159"/>
      <c r="J50" s="159"/>
      <c r="K50" s="160"/>
      <c r="L50" s="160"/>
      <c r="M50" s="157"/>
      <c r="N50" s="157"/>
      <c r="O50" s="158"/>
      <c r="P50" s="158" t="s">
        <v>991</v>
      </c>
      <c r="Q50" s="157"/>
      <c r="R50" s="157"/>
      <c r="S50" s="157"/>
      <c r="T50" s="161"/>
      <c r="U50" s="161"/>
      <c r="V50" s="161" t="s">
        <v>157</v>
      </c>
      <c r="W50" s="162"/>
      <c r="X50" s="155" t="s">
        <v>998</v>
      </c>
      <c r="Y50" s="155" t="s">
        <v>996</v>
      </c>
      <c r="Z50" s="158" t="s">
        <v>222</v>
      </c>
      <c r="AA50" s="158"/>
      <c r="AB50" s="158"/>
      <c r="AC50" s="158"/>
      <c r="AD50" s="158"/>
      <c r="AE50" s="158"/>
      <c r="AF50" s="158"/>
      <c r="AG50" s="158"/>
      <c r="AH50" s="158"/>
      <c r="AI50" s="163"/>
      <c r="AJ50" s="11" t="s">
        <v>890</v>
      </c>
      <c r="AK50" s="11" t="s">
        <v>172</v>
      </c>
    </row>
    <row r="51" spans="1:37" ht="9.75">
      <c r="A51" s="153">
        <v>36</v>
      </c>
      <c r="B51" s="154" t="s">
        <v>988</v>
      </c>
      <c r="C51" s="155" t="s">
        <v>999</v>
      </c>
      <c r="D51" s="164" t="s">
        <v>1000</v>
      </c>
      <c r="E51" s="157">
        <v>12</v>
      </c>
      <c r="F51" s="158" t="s">
        <v>204</v>
      </c>
      <c r="G51" s="159"/>
      <c r="H51" s="159"/>
      <c r="I51" s="159"/>
      <c r="J51" s="159"/>
      <c r="K51" s="160"/>
      <c r="L51" s="160"/>
      <c r="M51" s="157"/>
      <c r="N51" s="157"/>
      <c r="O51" s="158"/>
      <c r="P51" s="158" t="s">
        <v>991</v>
      </c>
      <c r="Q51" s="157"/>
      <c r="R51" s="157"/>
      <c r="S51" s="157"/>
      <c r="T51" s="161"/>
      <c r="U51" s="161"/>
      <c r="V51" s="161" t="s">
        <v>157</v>
      </c>
      <c r="W51" s="162"/>
      <c r="X51" s="155" t="s">
        <v>1001</v>
      </c>
      <c r="Y51" s="155" t="s">
        <v>999</v>
      </c>
      <c r="Z51" s="158" t="s">
        <v>170</v>
      </c>
      <c r="AA51" s="158"/>
      <c r="AB51" s="158"/>
      <c r="AC51" s="158"/>
      <c r="AD51" s="158"/>
      <c r="AE51" s="158"/>
      <c r="AF51" s="158"/>
      <c r="AG51" s="158"/>
      <c r="AH51" s="158"/>
      <c r="AI51" s="163"/>
      <c r="AJ51" s="11" t="s">
        <v>890</v>
      </c>
      <c r="AK51" s="11" t="s">
        <v>172</v>
      </c>
    </row>
    <row r="52" spans="1:37" ht="9.75">
      <c r="A52" s="153">
        <v>37</v>
      </c>
      <c r="B52" s="154" t="s">
        <v>988</v>
      </c>
      <c r="C52" s="155" t="s">
        <v>1002</v>
      </c>
      <c r="D52" s="164" t="s">
        <v>1003</v>
      </c>
      <c r="E52" s="157">
        <v>1</v>
      </c>
      <c r="F52" s="158" t="s">
        <v>246</v>
      </c>
      <c r="G52" s="159"/>
      <c r="H52" s="159"/>
      <c r="I52" s="159"/>
      <c r="J52" s="159"/>
      <c r="K52" s="160"/>
      <c r="L52" s="160"/>
      <c r="M52" s="157"/>
      <c r="N52" s="157"/>
      <c r="O52" s="158"/>
      <c r="P52" s="158" t="s">
        <v>991</v>
      </c>
      <c r="Q52" s="157"/>
      <c r="R52" s="157"/>
      <c r="S52" s="157"/>
      <c r="T52" s="161"/>
      <c r="U52" s="161"/>
      <c r="V52" s="161" t="s">
        <v>157</v>
      </c>
      <c r="W52" s="162"/>
      <c r="X52" s="155" t="s">
        <v>1004</v>
      </c>
      <c r="Y52" s="155" t="s">
        <v>1002</v>
      </c>
      <c r="Z52" s="158" t="s">
        <v>243</v>
      </c>
      <c r="AA52" s="158"/>
      <c r="AB52" s="158"/>
      <c r="AC52" s="158"/>
      <c r="AD52" s="158"/>
      <c r="AE52" s="158"/>
      <c r="AF52" s="158"/>
      <c r="AG52" s="158"/>
      <c r="AH52" s="158"/>
      <c r="AI52" s="163"/>
      <c r="AJ52" s="11" t="s">
        <v>890</v>
      </c>
      <c r="AK52" s="11" t="s">
        <v>172</v>
      </c>
    </row>
    <row r="53" spans="1:37" ht="9.75">
      <c r="A53" s="153">
        <v>38</v>
      </c>
      <c r="B53" s="154" t="s">
        <v>988</v>
      </c>
      <c r="C53" s="155" t="s">
        <v>1005</v>
      </c>
      <c r="D53" s="164" t="s">
        <v>1006</v>
      </c>
      <c r="E53" s="157">
        <v>12</v>
      </c>
      <c r="F53" s="158" t="s">
        <v>204</v>
      </c>
      <c r="G53" s="159"/>
      <c r="H53" s="159"/>
      <c r="I53" s="159"/>
      <c r="J53" s="159"/>
      <c r="K53" s="160"/>
      <c r="L53" s="160"/>
      <c r="M53" s="157"/>
      <c r="N53" s="157"/>
      <c r="O53" s="158"/>
      <c r="P53" s="158" t="s">
        <v>991</v>
      </c>
      <c r="Q53" s="157"/>
      <c r="R53" s="157"/>
      <c r="S53" s="157"/>
      <c r="T53" s="161"/>
      <c r="U53" s="161"/>
      <c r="V53" s="161" t="s">
        <v>157</v>
      </c>
      <c r="W53" s="162"/>
      <c r="X53" s="155" t="s">
        <v>1007</v>
      </c>
      <c r="Y53" s="155" t="s">
        <v>1005</v>
      </c>
      <c r="Z53" s="158" t="s">
        <v>1008</v>
      </c>
      <c r="AA53" s="158"/>
      <c r="AB53" s="158"/>
      <c r="AC53" s="158"/>
      <c r="AD53" s="158"/>
      <c r="AE53" s="158"/>
      <c r="AF53" s="158"/>
      <c r="AG53" s="158"/>
      <c r="AH53" s="158"/>
      <c r="AI53" s="163"/>
      <c r="AJ53" s="11" t="s">
        <v>890</v>
      </c>
      <c r="AK53" s="11" t="s">
        <v>172</v>
      </c>
    </row>
    <row r="54" spans="1:37" ht="9.75">
      <c r="A54" s="153">
        <v>39</v>
      </c>
      <c r="B54" s="154" t="s">
        <v>988</v>
      </c>
      <c r="C54" s="155" t="s">
        <v>1009</v>
      </c>
      <c r="D54" s="164" t="s">
        <v>1010</v>
      </c>
      <c r="E54" s="157">
        <v>12</v>
      </c>
      <c r="F54" s="158" t="s">
        <v>204</v>
      </c>
      <c r="G54" s="159"/>
      <c r="H54" s="159"/>
      <c r="I54" s="159"/>
      <c r="J54" s="159"/>
      <c r="K54" s="160"/>
      <c r="L54" s="160"/>
      <c r="M54" s="157"/>
      <c r="N54" s="157"/>
      <c r="O54" s="158"/>
      <c r="P54" s="158" t="s">
        <v>991</v>
      </c>
      <c r="Q54" s="157"/>
      <c r="R54" s="157"/>
      <c r="S54" s="157"/>
      <c r="T54" s="161"/>
      <c r="U54" s="161"/>
      <c r="V54" s="161" t="s">
        <v>157</v>
      </c>
      <c r="W54" s="162"/>
      <c r="X54" s="155" t="s">
        <v>1011</v>
      </c>
      <c r="Y54" s="155" t="s">
        <v>1009</v>
      </c>
      <c r="Z54" s="158" t="s">
        <v>1008</v>
      </c>
      <c r="AA54" s="158"/>
      <c r="AB54" s="158"/>
      <c r="AC54" s="158"/>
      <c r="AD54" s="158"/>
      <c r="AE54" s="158"/>
      <c r="AF54" s="158"/>
      <c r="AG54" s="158"/>
      <c r="AH54" s="158"/>
      <c r="AI54" s="163"/>
      <c r="AJ54" s="11" t="s">
        <v>890</v>
      </c>
      <c r="AK54" s="11" t="s">
        <v>172</v>
      </c>
    </row>
    <row r="55" spans="1:37" ht="9.75">
      <c r="A55" s="153">
        <v>40</v>
      </c>
      <c r="B55" s="154" t="s">
        <v>988</v>
      </c>
      <c r="C55" s="155" t="s">
        <v>1012</v>
      </c>
      <c r="D55" s="164" t="s">
        <v>1013</v>
      </c>
      <c r="E55" s="157">
        <v>12</v>
      </c>
      <c r="F55" s="158" t="s">
        <v>204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991</v>
      </c>
      <c r="Q55" s="157"/>
      <c r="R55" s="157"/>
      <c r="S55" s="157"/>
      <c r="T55" s="161"/>
      <c r="U55" s="161"/>
      <c r="V55" s="161" t="s">
        <v>157</v>
      </c>
      <c r="W55" s="162"/>
      <c r="X55" s="155" t="s">
        <v>1014</v>
      </c>
      <c r="Y55" s="155" t="s">
        <v>1012</v>
      </c>
      <c r="Z55" s="158" t="s">
        <v>170</v>
      </c>
      <c r="AA55" s="158"/>
      <c r="AB55" s="158"/>
      <c r="AC55" s="158"/>
      <c r="AD55" s="158"/>
      <c r="AE55" s="158"/>
      <c r="AF55" s="158"/>
      <c r="AG55" s="158"/>
      <c r="AH55" s="158"/>
      <c r="AI55" s="163"/>
      <c r="AJ55" s="11" t="s">
        <v>890</v>
      </c>
      <c r="AK55" s="11" t="s">
        <v>172</v>
      </c>
    </row>
    <row r="56" spans="1:37" ht="9.75">
      <c r="A56" s="153">
        <v>41</v>
      </c>
      <c r="B56" s="154" t="s">
        <v>988</v>
      </c>
      <c r="C56" s="155" t="s">
        <v>1015</v>
      </c>
      <c r="D56" s="164" t="s">
        <v>1016</v>
      </c>
      <c r="E56" s="157">
        <v>12</v>
      </c>
      <c r="F56" s="158" t="s">
        <v>214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991</v>
      </c>
      <c r="Q56" s="157"/>
      <c r="R56" s="157"/>
      <c r="S56" s="157"/>
      <c r="T56" s="161"/>
      <c r="U56" s="161"/>
      <c r="V56" s="161" t="s">
        <v>157</v>
      </c>
      <c r="W56" s="162"/>
      <c r="X56" s="155" t="s">
        <v>1017</v>
      </c>
      <c r="Y56" s="155" t="s">
        <v>1015</v>
      </c>
      <c r="Z56" s="158" t="s">
        <v>170</v>
      </c>
      <c r="AA56" s="158"/>
      <c r="AB56" s="158"/>
      <c r="AC56" s="158"/>
      <c r="AD56" s="158"/>
      <c r="AE56" s="158"/>
      <c r="AF56" s="158"/>
      <c r="AG56" s="158"/>
      <c r="AH56" s="158"/>
      <c r="AI56" s="163"/>
      <c r="AJ56" s="11" t="s">
        <v>890</v>
      </c>
      <c r="AK56" s="11" t="s">
        <v>172</v>
      </c>
    </row>
    <row r="57" spans="1:37" ht="9.75">
      <c r="A57" s="153">
        <v>42</v>
      </c>
      <c r="B57" s="154" t="s">
        <v>988</v>
      </c>
      <c r="C57" s="155" t="s">
        <v>1018</v>
      </c>
      <c r="D57" s="164" t="s">
        <v>1019</v>
      </c>
      <c r="E57" s="157">
        <v>12</v>
      </c>
      <c r="F57" s="158" t="s">
        <v>214</v>
      </c>
      <c r="G57" s="159"/>
      <c r="H57" s="159"/>
      <c r="I57" s="159"/>
      <c r="J57" s="159"/>
      <c r="K57" s="160"/>
      <c r="L57" s="160"/>
      <c r="M57" s="157"/>
      <c r="N57" s="157"/>
      <c r="O57" s="158"/>
      <c r="P57" s="158" t="s">
        <v>991</v>
      </c>
      <c r="Q57" s="157"/>
      <c r="R57" s="157"/>
      <c r="S57" s="157"/>
      <c r="T57" s="161"/>
      <c r="U57" s="161"/>
      <c r="V57" s="161" t="s">
        <v>157</v>
      </c>
      <c r="W57" s="162"/>
      <c r="X57" s="155" t="s">
        <v>1020</v>
      </c>
      <c r="Y57" s="155" t="s">
        <v>1018</v>
      </c>
      <c r="Z57" s="158" t="s">
        <v>1008</v>
      </c>
      <c r="AA57" s="158"/>
      <c r="AB57" s="158"/>
      <c r="AC57" s="158"/>
      <c r="AD57" s="158"/>
      <c r="AE57" s="158"/>
      <c r="AF57" s="158"/>
      <c r="AG57" s="158"/>
      <c r="AH57" s="158"/>
      <c r="AI57" s="163"/>
      <c r="AJ57" s="11" t="s">
        <v>890</v>
      </c>
      <c r="AK57" s="11" t="s">
        <v>172</v>
      </c>
    </row>
    <row r="58" spans="1:37" ht="9.75">
      <c r="A58" s="153">
        <v>43</v>
      </c>
      <c r="B58" s="154" t="s">
        <v>274</v>
      </c>
      <c r="C58" s="155" t="s">
        <v>1021</v>
      </c>
      <c r="D58" s="164" t="s">
        <v>1022</v>
      </c>
      <c r="E58" s="157">
        <v>1</v>
      </c>
      <c r="F58" s="158" t="s">
        <v>13</v>
      </c>
      <c r="G58" s="159"/>
      <c r="H58" s="159"/>
      <c r="I58" s="159"/>
      <c r="J58" s="159"/>
      <c r="K58" s="160"/>
      <c r="L58" s="160"/>
      <c r="M58" s="157"/>
      <c r="N58" s="157"/>
      <c r="O58" s="158"/>
      <c r="P58" s="158" t="s">
        <v>991</v>
      </c>
      <c r="Q58" s="157"/>
      <c r="R58" s="157"/>
      <c r="S58" s="157"/>
      <c r="T58" s="161"/>
      <c r="U58" s="161"/>
      <c r="V58" s="161" t="s">
        <v>90</v>
      </c>
      <c r="W58" s="162"/>
      <c r="X58" s="155" t="s">
        <v>1021</v>
      </c>
      <c r="Y58" s="155" t="s">
        <v>1021</v>
      </c>
      <c r="Z58" s="158" t="s">
        <v>284</v>
      </c>
      <c r="AA58" s="158" t="s">
        <v>279</v>
      </c>
      <c r="AB58" s="158"/>
      <c r="AC58" s="158"/>
      <c r="AD58" s="158"/>
      <c r="AE58" s="158"/>
      <c r="AF58" s="158"/>
      <c r="AG58" s="158"/>
      <c r="AH58" s="158"/>
      <c r="AI58" s="163"/>
      <c r="AJ58" s="11" t="s">
        <v>894</v>
      </c>
      <c r="AK58" s="11" t="s">
        <v>172</v>
      </c>
    </row>
    <row r="59" spans="1:37" ht="9.75">
      <c r="A59" s="153">
        <v>44</v>
      </c>
      <c r="B59" s="154" t="s">
        <v>274</v>
      </c>
      <c r="C59" s="155" t="s">
        <v>1023</v>
      </c>
      <c r="D59" s="164" t="s">
        <v>1024</v>
      </c>
      <c r="E59" s="157">
        <v>1</v>
      </c>
      <c r="F59" s="158" t="s">
        <v>13</v>
      </c>
      <c r="G59" s="159"/>
      <c r="H59" s="159"/>
      <c r="I59" s="159"/>
      <c r="J59" s="159"/>
      <c r="K59" s="160"/>
      <c r="L59" s="160"/>
      <c r="M59" s="157"/>
      <c r="N59" s="157"/>
      <c r="O59" s="158"/>
      <c r="P59" s="158" t="s">
        <v>991</v>
      </c>
      <c r="Q59" s="157"/>
      <c r="R59" s="157"/>
      <c r="S59" s="157"/>
      <c r="T59" s="161"/>
      <c r="U59" s="161"/>
      <c r="V59" s="161" t="s">
        <v>90</v>
      </c>
      <c r="W59" s="162"/>
      <c r="X59" s="155" t="s">
        <v>1023</v>
      </c>
      <c r="Y59" s="155" t="s">
        <v>1023</v>
      </c>
      <c r="Z59" s="158" t="s">
        <v>284</v>
      </c>
      <c r="AA59" s="158" t="s">
        <v>279</v>
      </c>
      <c r="AB59" s="158"/>
      <c r="AC59" s="158"/>
      <c r="AD59" s="158"/>
      <c r="AE59" s="158"/>
      <c r="AF59" s="158"/>
      <c r="AG59" s="158"/>
      <c r="AH59" s="158"/>
      <c r="AI59" s="163"/>
      <c r="AJ59" s="11" t="s">
        <v>894</v>
      </c>
      <c r="AK59" s="11" t="s">
        <v>172</v>
      </c>
    </row>
    <row r="60" spans="1:37" ht="9.75">
      <c r="A60" s="153">
        <v>45</v>
      </c>
      <c r="B60" s="154" t="s">
        <v>274</v>
      </c>
      <c r="C60" s="155" t="s">
        <v>1025</v>
      </c>
      <c r="D60" s="164" t="s">
        <v>1026</v>
      </c>
      <c r="E60" s="157">
        <v>1</v>
      </c>
      <c r="F60" s="158" t="s">
        <v>13</v>
      </c>
      <c r="G60" s="159"/>
      <c r="H60" s="159"/>
      <c r="I60" s="159"/>
      <c r="J60" s="159"/>
      <c r="K60" s="160"/>
      <c r="L60" s="160"/>
      <c r="M60" s="157"/>
      <c r="N60" s="157"/>
      <c r="O60" s="158"/>
      <c r="P60" s="158" t="s">
        <v>991</v>
      </c>
      <c r="Q60" s="157"/>
      <c r="R60" s="157"/>
      <c r="S60" s="157"/>
      <c r="T60" s="161"/>
      <c r="U60" s="161"/>
      <c r="V60" s="161" t="s">
        <v>90</v>
      </c>
      <c r="W60" s="162"/>
      <c r="X60" s="155" t="s">
        <v>1025</v>
      </c>
      <c r="Y60" s="155" t="s">
        <v>1025</v>
      </c>
      <c r="Z60" s="158" t="s">
        <v>284</v>
      </c>
      <c r="AA60" s="158" t="s">
        <v>279</v>
      </c>
      <c r="AB60" s="158"/>
      <c r="AC60" s="158"/>
      <c r="AD60" s="158"/>
      <c r="AE60" s="158"/>
      <c r="AF60" s="158"/>
      <c r="AG60" s="158"/>
      <c r="AH60" s="158"/>
      <c r="AI60" s="163"/>
      <c r="AJ60" s="11" t="s">
        <v>894</v>
      </c>
      <c r="AK60" s="11" t="s">
        <v>172</v>
      </c>
    </row>
    <row r="61" spans="1:37" ht="9.75">
      <c r="A61" s="153">
        <v>46</v>
      </c>
      <c r="B61" s="154" t="s">
        <v>988</v>
      </c>
      <c r="C61" s="155" t="s">
        <v>1027</v>
      </c>
      <c r="D61" s="164" t="s">
        <v>1028</v>
      </c>
      <c r="E61" s="157">
        <v>12</v>
      </c>
      <c r="F61" s="158" t="s">
        <v>214</v>
      </c>
      <c r="G61" s="159"/>
      <c r="H61" s="159"/>
      <c r="I61" s="159"/>
      <c r="J61" s="159"/>
      <c r="K61" s="160"/>
      <c r="L61" s="160"/>
      <c r="M61" s="157"/>
      <c r="N61" s="157"/>
      <c r="O61" s="158"/>
      <c r="P61" s="158" t="s">
        <v>991</v>
      </c>
      <c r="Q61" s="157"/>
      <c r="R61" s="157"/>
      <c r="S61" s="157"/>
      <c r="T61" s="161"/>
      <c r="U61" s="161"/>
      <c r="V61" s="161" t="s">
        <v>157</v>
      </c>
      <c r="W61" s="162"/>
      <c r="X61" s="155" t="s">
        <v>1029</v>
      </c>
      <c r="Y61" s="155" t="s">
        <v>1027</v>
      </c>
      <c r="Z61" s="158" t="s">
        <v>1008</v>
      </c>
      <c r="AA61" s="158"/>
      <c r="AB61" s="158"/>
      <c r="AC61" s="158"/>
      <c r="AD61" s="158"/>
      <c r="AE61" s="158"/>
      <c r="AF61" s="158"/>
      <c r="AG61" s="158"/>
      <c r="AH61" s="158"/>
      <c r="AI61" s="163"/>
      <c r="AJ61" s="11" t="s">
        <v>890</v>
      </c>
      <c r="AK61" s="11" t="s">
        <v>172</v>
      </c>
    </row>
    <row r="62" spans="1:37" ht="9.75">
      <c r="A62" s="153">
        <v>47</v>
      </c>
      <c r="B62" s="154" t="s">
        <v>988</v>
      </c>
      <c r="C62" s="155" t="s">
        <v>1030</v>
      </c>
      <c r="D62" s="164" t="s">
        <v>1031</v>
      </c>
      <c r="E62" s="157">
        <v>12</v>
      </c>
      <c r="F62" s="158" t="s">
        <v>214</v>
      </c>
      <c r="G62" s="159"/>
      <c r="H62" s="159"/>
      <c r="I62" s="159"/>
      <c r="J62" s="159"/>
      <c r="K62" s="160"/>
      <c r="L62" s="160"/>
      <c r="M62" s="157"/>
      <c r="N62" s="157"/>
      <c r="O62" s="158"/>
      <c r="P62" s="158" t="s">
        <v>991</v>
      </c>
      <c r="Q62" s="157"/>
      <c r="R62" s="157"/>
      <c r="S62" s="157"/>
      <c r="T62" s="161"/>
      <c r="U62" s="161"/>
      <c r="V62" s="161" t="s">
        <v>157</v>
      </c>
      <c r="W62" s="162"/>
      <c r="X62" s="155" t="s">
        <v>1032</v>
      </c>
      <c r="Y62" s="155" t="s">
        <v>1030</v>
      </c>
      <c r="Z62" s="158" t="s">
        <v>1008</v>
      </c>
      <c r="AA62" s="158"/>
      <c r="AB62" s="158"/>
      <c r="AC62" s="158"/>
      <c r="AD62" s="158"/>
      <c r="AE62" s="158"/>
      <c r="AF62" s="158"/>
      <c r="AG62" s="158"/>
      <c r="AH62" s="158"/>
      <c r="AI62" s="163"/>
      <c r="AJ62" s="11" t="s">
        <v>890</v>
      </c>
      <c r="AK62" s="11" t="s">
        <v>172</v>
      </c>
    </row>
    <row r="63" spans="1:35" ht="9.75">
      <c r="A63" s="153"/>
      <c r="B63" s="154"/>
      <c r="C63" s="155"/>
      <c r="D63" s="165" t="s">
        <v>1033</v>
      </c>
      <c r="E63" s="159"/>
      <c r="F63" s="158"/>
      <c r="G63" s="159"/>
      <c r="H63" s="159"/>
      <c r="I63" s="159"/>
      <c r="J63" s="159"/>
      <c r="K63" s="160"/>
      <c r="L63" s="160"/>
      <c r="M63" s="157"/>
      <c r="N63" s="157"/>
      <c r="O63" s="158"/>
      <c r="P63" s="158"/>
      <c r="Q63" s="157"/>
      <c r="R63" s="157"/>
      <c r="S63" s="157"/>
      <c r="T63" s="161"/>
      <c r="U63" s="161"/>
      <c r="V63" s="161"/>
      <c r="W63" s="162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63"/>
    </row>
    <row r="64" spans="1:35" ht="9.75">
      <c r="A64" s="153"/>
      <c r="B64" s="154"/>
      <c r="C64" s="155"/>
      <c r="D64" s="165" t="s">
        <v>1034</v>
      </c>
      <c r="E64" s="159"/>
      <c r="F64" s="158"/>
      <c r="G64" s="159"/>
      <c r="H64" s="159"/>
      <c r="I64" s="159"/>
      <c r="J64" s="159"/>
      <c r="K64" s="160"/>
      <c r="L64" s="160"/>
      <c r="M64" s="157"/>
      <c r="N64" s="157"/>
      <c r="O64" s="158"/>
      <c r="P64" s="158"/>
      <c r="Q64" s="157"/>
      <c r="R64" s="157"/>
      <c r="S64" s="157"/>
      <c r="T64" s="161"/>
      <c r="U64" s="161"/>
      <c r="V64" s="161"/>
      <c r="W64" s="162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63"/>
    </row>
    <row r="65" spans="1:35" ht="9.75">
      <c r="A65" s="153"/>
      <c r="B65" s="154"/>
      <c r="C65" s="155"/>
      <c r="D65" s="156" t="s">
        <v>704</v>
      </c>
      <c r="E65" s="157"/>
      <c r="F65" s="158"/>
      <c r="G65" s="159"/>
      <c r="H65" s="159"/>
      <c r="I65" s="159"/>
      <c r="J65" s="159"/>
      <c r="K65" s="160"/>
      <c r="L65" s="160"/>
      <c r="M65" s="157"/>
      <c r="N65" s="157"/>
      <c r="O65" s="158"/>
      <c r="P65" s="158"/>
      <c r="Q65" s="157"/>
      <c r="R65" s="157"/>
      <c r="S65" s="157"/>
      <c r="T65" s="161"/>
      <c r="U65" s="161"/>
      <c r="V65" s="161"/>
      <c r="W65" s="162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63"/>
    </row>
    <row r="66" spans="1:37" ht="9.75">
      <c r="A66" s="153">
        <v>48</v>
      </c>
      <c r="B66" s="154" t="s">
        <v>1035</v>
      </c>
      <c r="C66" s="155" t="s">
        <v>1036</v>
      </c>
      <c r="D66" s="164" t="s">
        <v>1037</v>
      </c>
      <c r="E66" s="157">
        <v>40</v>
      </c>
      <c r="F66" s="158" t="s">
        <v>1038</v>
      </c>
      <c r="G66" s="159"/>
      <c r="H66" s="159"/>
      <c r="I66" s="159"/>
      <c r="J66" s="159"/>
      <c r="K66" s="160"/>
      <c r="L66" s="160"/>
      <c r="M66" s="157"/>
      <c r="N66" s="157"/>
      <c r="O66" s="158"/>
      <c r="P66" s="158" t="s">
        <v>708</v>
      </c>
      <c r="Q66" s="157"/>
      <c r="R66" s="157"/>
      <c r="S66" s="157"/>
      <c r="T66" s="161"/>
      <c r="U66" s="161"/>
      <c r="V66" s="161" t="s">
        <v>709</v>
      </c>
      <c r="W66" s="162"/>
      <c r="X66" s="155" t="s">
        <v>1036</v>
      </c>
      <c r="Y66" s="155" t="s">
        <v>1036</v>
      </c>
      <c r="Z66" s="158" t="s">
        <v>284</v>
      </c>
      <c r="AA66" s="158"/>
      <c r="AB66" s="158"/>
      <c r="AC66" s="158"/>
      <c r="AD66" s="158"/>
      <c r="AE66" s="158"/>
      <c r="AF66" s="158"/>
      <c r="AG66" s="158"/>
      <c r="AH66" s="158"/>
      <c r="AI66" s="163"/>
      <c r="AJ66" s="11" t="s">
        <v>709</v>
      </c>
      <c r="AK66" s="11" t="s">
        <v>172</v>
      </c>
    </row>
    <row r="67" spans="1:37" ht="9.75">
      <c r="A67" s="153">
        <v>49</v>
      </c>
      <c r="B67" s="154" t="s">
        <v>1035</v>
      </c>
      <c r="C67" s="155" t="s">
        <v>1039</v>
      </c>
      <c r="D67" s="164" t="s">
        <v>1040</v>
      </c>
      <c r="E67" s="157">
        <v>8</v>
      </c>
      <c r="F67" s="158" t="s">
        <v>1041</v>
      </c>
      <c r="G67" s="159"/>
      <c r="H67" s="159"/>
      <c r="I67" s="159"/>
      <c r="J67" s="159"/>
      <c r="K67" s="160"/>
      <c r="L67" s="160"/>
      <c r="M67" s="157"/>
      <c r="N67" s="157"/>
      <c r="O67" s="158"/>
      <c r="P67" s="158" t="s">
        <v>708</v>
      </c>
      <c r="Q67" s="157"/>
      <c r="R67" s="157"/>
      <c r="S67" s="157"/>
      <c r="T67" s="161"/>
      <c r="U67" s="161"/>
      <c r="V67" s="161" t="s">
        <v>709</v>
      </c>
      <c r="W67" s="162"/>
      <c r="X67" s="155" t="s">
        <v>1039</v>
      </c>
      <c r="Y67" s="155" t="s">
        <v>1039</v>
      </c>
      <c r="Z67" s="158" t="s">
        <v>284</v>
      </c>
      <c r="AA67" s="158"/>
      <c r="AB67" s="158"/>
      <c r="AC67" s="158"/>
      <c r="AD67" s="158"/>
      <c r="AE67" s="158"/>
      <c r="AF67" s="158"/>
      <c r="AG67" s="158"/>
      <c r="AH67" s="158"/>
      <c r="AI67" s="163"/>
      <c r="AJ67" s="11" t="s">
        <v>709</v>
      </c>
      <c r="AK67" s="11" t="s">
        <v>172</v>
      </c>
    </row>
    <row r="68" spans="1:35" ht="9.75">
      <c r="A68" s="153"/>
      <c r="B68" s="154"/>
      <c r="C68" s="155"/>
      <c r="D68" s="165" t="s">
        <v>712</v>
      </c>
      <c r="E68" s="159"/>
      <c r="F68" s="158"/>
      <c r="G68" s="159"/>
      <c r="H68" s="159"/>
      <c r="I68" s="159"/>
      <c r="J68" s="159"/>
      <c r="K68" s="160"/>
      <c r="L68" s="160"/>
      <c r="M68" s="157"/>
      <c r="N68" s="157"/>
      <c r="O68" s="158"/>
      <c r="P68" s="158"/>
      <c r="Q68" s="157"/>
      <c r="R68" s="157"/>
      <c r="S68" s="157"/>
      <c r="T68" s="161"/>
      <c r="U68" s="161"/>
      <c r="V68" s="161"/>
      <c r="W68" s="162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63"/>
    </row>
    <row r="69" spans="1:35" ht="9.75">
      <c r="A69" s="153"/>
      <c r="B69" s="154"/>
      <c r="C69" s="155"/>
      <c r="D69" s="165" t="s">
        <v>571</v>
      </c>
      <c r="E69" s="159"/>
      <c r="F69" s="158"/>
      <c r="G69" s="159"/>
      <c r="H69" s="159"/>
      <c r="I69" s="159"/>
      <c r="J69" s="159"/>
      <c r="K69" s="160"/>
      <c r="L69" s="160"/>
      <c r="M69" s="157"/>
      <c r="N69" s="157"/>
      <c r="O69" s="158"/>
      <c r="P69" s="158"/>
      <c r="Q69" s="157"/>
      <c r="R69" s="157"/>
      <c r="S69" s="157"/>
      <c r="T69" s="161"/>
      <c r="U69" s="161"/>
      <c r="V69" s="161"/>
      <c r="W69" s="162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63"/>
    </row>
  </sheetData>
  <sheetProtection selectLockedCells="1" selectUnlockedCells="1"/>
  <mergeCells count="3">
    <mergeCell ref="K9:L9"/>
    <mergeCell ref="M9:N9"/>
    <mergeCell ref="AI6:AI13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115"/>
  <sheetViews>
    <sheetView showGridLines="0" zoomScalePageLayoutView="0" workbookViewId="0" topLeftCell="A1">
      <selection activeCell="AM20" sqref="AM20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22.281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4</v>
      </c>
      <c r="B1" s="11"/>
      <c r="C1" s="11"/>
      <c r="D1" s="11"/>
      <c r="E1" s="12" t="s">
        <v>144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5</v>
      </c>
      <c r="AA1" s="150" t="s">
        <v>6</v>
      </c>
      <c r="AB1" s="16" t="s">
        <v>7</v>
      </c>
      <c r="AC1" s="16" t="s">
        <v>8</v>
      </c>
      <c r="AD1" s="16" t="s">
        <v>9</v>
      </c>
      <c r="AE1" s="11"/>
      <c r="AF1" s="11"/>
      <c r="AG1" s="11"/>
      <c r="AH1" s="11"/>
    </row>
    <row r="2" spans="1:34" ht="9.75">
      <c r="A2" s="12" t="s">
        <v>10</v>
      </c>
      <c r="B2" s="11"/>
      <c r="C2" s="11"/>
      <c r="D2" s="11"/>
      <c r="E2" s="12" t="s">
        <v>145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11</v>
      </c>
      <c r="AA2" s="18" t="s">
        <v>12</v>
      </c>
      <c r="AB2" s="18" t="s">
        <v>13</v>
      </c>
      <c r="AC2" s="18"/>
      <c r="AD2" s="19"/>
      <c r="AE2" s="11"/>
      <c r="AF2" s="11"/>
      <c r="AG2" s="11"/>
      <c r="AH2" s="11"/>
    </row>
    <row r="3" spans="1:34" ht="9.75">
      <c r="A3" s="12" t="s">
        <v>14</v>
      </c>
      <c r="B3" s="11"/>
      <c r="C3" s="11"/>
      <c r="D3" s="11"/>
      <c r="E3" s="12" t="s">
        <v>146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15</v>
      </c>
      <c r="AA3" s="18" t="s">
        <v>16</v>
      </c>
      <c r="AB3" s="18" t="s">
        <v>13</v>
      </c>
      <c r="AC3" s="18" t="s">
        <v>17</v>
      </c>
      <c r="AD3" s="19" t="s">
        <v>18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19</v>
      </c>
      <c r="AA4" s="18" t="s">
        <v>20</v>
      </c>
      <c r="AB4" s="18" t="s">
        <v>13</v>
      </c>
      <c r="AC4" s="18"/>
      <c r="AD4" s="19"/>
      <c r="AE4" s="11"/>
      <c r="AF4" s="11"/>
      <c r="AG4" s="11"/>
      <c r="AH4" s="11"/>
    </row>
    <row r="5" spans="1:35" ht="9.75">
      <c r="A5" s="12" t="s">
        <v>140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21</v>
      </c>
      <c r="AA5" s="18" t="s">
        <v>16</v>
      </c>
      <c r="AB5" s="18" t="s">
        <v>13</v>
      </c>
      <c r="AC5" s="18" t="s">
        <v>17</v>
      </c>
      <c r="AD5" s="19" t="s">
        <v>18</v>
      </c>
      <c r="AE5" s="11"/>
      <c r="AF5" s="11"/>
      <c r="AG5" s="11"/>
      <c r="AH5" s="11"/>
      <c r="AI5" s="168" t="s">
        <v>1559</v>
      </c>
    </row>
    <row r="6" spans="1:35" ht="9.75">
      <c r="A6" s="12" t="s">
        <v>142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69"/>
    </row>
    <row r="7" spans="1:35" ht="9.75">
      <c r="A7" s="12" t="s">
        <v>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69"/>
    </row>
    <row r="8" spans="1:35" ht="13.5">
      <c r="A8" s="11" t="s">
        <v>148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9"/>
    </row>
    <row r="9" spans="1:37" ht="9.75">
      <c r="A9" s="23" t="s">
        <v>22</v>
      </c>
      <c r="B9" s="23" t="s">
        <v>23</v>
      </c>
      <c r="C9" s="23" t="s">
        <v>24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  <c r="I9" s="23" t="s">
        <v>30</v>
      </c>
      <c r="J9" s="23" t="s">
        <v>31</v>
      </c>
      <c r="K9" s="151" t="s">
        <v>32</v>
      </c>
      <c r="L9" s="151"/>
      <c r="M9" s="152" t="s">
        <v>33</v>
      </c>
      <c r="N9" s="152"/>
      <c r="O9" s="23" t="s">
        <v>3</v>
      </c>
      <c r="P9" s="24" t="s">
        <v>34</v>
      </c>
      <c r="Q9" s="25" t="s">
        <v>26</v>
      </c>
      <c r="R9" s="25" t="s">
        <v>26</v>
      </c>
      <c r="S9" s="24" t="s">
        <v>26</v>
      </c>
      <c r="T9" s="26" t="s">
        <v>35</v>
      </c>
      <c r="U9" s="27" t="s">
        <v>36</v>
      </c>
      <c r="V9" s="28" t="s">
        <v>37</v>
      </c>
      <c r="W9" s="23" t="s">
        <v>38</v>
      </c>
      <c r="X9" s="23" t="s">
        <v>39</v>
      </c>
      <c r="Y9" s="23" t="s">
        <v>40</v>
      </c>
      <c r="Z9" s="29" t="s">
        <v>41</v>
      </c>
      <c r="AA9" s="29" t="s">
        <v>42</v>
      </c>
      <c r="AB9" s="23" t="s">
        <v>37</v>
      </c>
      <c r="AC9" s="23" t="s">
        <v>43</v>
      </c>
      <c r="AD9" s="23" t="s">
        <v>44</v>
      </c>
      <c r="AE9" s="30" t="s">
        <v>45</v>
      </c>
      <c r="AF9" s="30" t="s">
        <v>46</v>
      </c>
      <c r="AG9" s="30" t="s">
        <v>26</v>
      </c>
      <c r="AH9" s="166" t="s">
        <v>47</v>
      </c>
      <c r="AI9" s="169"/>
      <c r="AJ9" s="11" t="s">
        <v>159</v>
      </c>
      <c r="AK9" s="11" t="s">
        <v>161</v>
      </c>
    </row>
    <row r="10" spans="1:37" ht="9.75">
      <c r="A10" s="31" t="s">
        <v>48</v>
      </c>
      <c r="B10" s="31" t="s">
        <v>49</v>
      </c>
      <c r="C10" s="32"/>
      <c r="D10" s="31" t="s">
        <v>50</v>
      </c>
      <c r="E10" s="31" t="s">
        <v>51</v>
      </c>
      <c r="F10" s="31" t="s">
        <v>52</v>
      </c>
      <c r="G10" s="31" t="s">
        <v>53</v>
      </c>
      <c r="H10" s="31" t="s">
        <v>54</v>
      </c>
      <c r="I10" s="31" t="s">
        <v>55</v>
      </c>
      <c r="J10" s="31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56</v>
      </c>
      <c r="P10" s="34"/>
      <c r="Q10" s="35" t="s">
        <v>57</v>
      </c>
      <c r="R10" s="35" t="s">
        <v>58</v>
      </c>
      <c r="S10" s="34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1" t="s">
        <v>63</v>
      </c>
      <c r="AA10" s="41" t="s">
        <v>48</v>
      </c>
      <c r="AB10" s="31" t="s">
        <v>64</v>
      </c>
      <c r="AC10" s="40"/>
      <c r="AD10" s="40"/>
      <c r="AE10" s="42"/>
      <c r="AF10" s="42"/>
      <c r="AG10" s="42"/>
      <c r="AH10" s="167"/>
      <c r="AI10" s="169"/>
      <c r="AJ10" s="11" t="s">
        <v>160</v>
      </c>
      <c r="AK10" s="11" t="s">
        <v>162</v>
      </c>
    </row>
    <row r="11" ht="9.75">
      <c r="AI11" s="169"/>
    </row>
    <row r="12" spans="4:35" ht="9.75">
      <c r="D12" s="149" t="s">
        <v>342</v>
      </c>
      <c r="AI12" s="170"/>
    </row>
    <row r="13" spans="1:35" ht="9.75">
      <c r="A13" s="153"/>
      <c r="B13" s="154"/>
      <c r="C13" s="155"/>
      <c r="D13" s="156" t="s">
        <v>343</v>
      </c>
      <c r="E13" s="157"/>
      <c r="F13" s="158"/>
      <c r="G13" s="159"/>
      <c r="H13" s="159"/>
      <c r="I13" s="159"/>
      <c r="J13" s="159"/>
      <c r="K13" s="160"/>
      <c r="L13" s="160"/>
      <c r="M13" s="157"/>
      <c r="N13" s="157"/>
      <c r="O13" s="158"/>
      <c r="P13" s="158"/>
      <c r="Q13" s="157"/>
      <c r="R13" s="157"/>
      <c r="S13" s="157"/>
      <c r="T13" s="161"/>
      <c r="U13" s="161"/>
      <c r="V13" s="161"/>
      <c r="W13" s="162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63"/>
    </row>
    <row r="14" spans="1:35" ht="9.75">
      <c r="A14" s="153"/>
      <c r="B14" s="154"/>
      <c r="C14" s="155"/>
      <c r="D14" s="156" t="s">
        <v>393</v>
      </c>
      <c r="E14" s="157"/>
      <c r="F14" s="158"/>
      <c r="G14" s="159"/>
      <c r="H14" s="159"/>
      <c r="I14" s="159"/>
      <c r="J14" s="159"/>
      <c r="K14" s="160"/>
      <c r="L14" s="160"/>
      <c r="M14" s="157"/>
      <c r="N14" s="157"/>
      <c r="O14" s="158"/>
      <c r="P14" s="158"/>
      <c r="Q14" s="157"/>
      <c r="R14" s="157"/>
      <c r="S14" s="157"/>
      <c r="T14" s="161"/>
      <c r="U14" s="161"/>
      <c r="V14" s="161"/>
      <c r="W14" s="162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63"/>
    </row>
    <row r="15" spans="1:37" ht="9.75">
      <c r="A15" s="153">
        <v>1</v>
      </c>
      <c r="B15" s="154" t="s">
        <v>273</v>
      </c>
      <c r="C15" s="155" t="s">
        <v>716</v>
      </c>
      <c r="D15" s="164" t="s">
        <v>717</v>
      </c>
      <c r="E15" s="157">
        <v>26</v>
      </c>
      <c r="F15" s="158" t="s">
        <v>204</v>
      </c>
      <c r="G15" s="159"/>
      <c r="H15" s="159"/>
      <c r="I15" s="159"/>
      <c r="J15" s="159"/>
      <c r="K15" s="160"/>
      <c r="L15" s="160"/>
      <c r="M15" s="157"/>
      <c r="N15" s="157"/>
      <c r="O15" s="158"/>
      <c r="P15" s="158" t="s">
        <v>397</v>
      </c>
      <c r="Q15" s="157"/>
      <c r="R15" s="157"/>
      <c r="S15" s="157"/>
      <c r="T15" s="161"/>
      <c r="U15" s="161"/>
      <c r="V15" s="161" t="s">
        <v>349</v>
      </c>
      <c r="W15" s="162"/>
      <c r="X15" s="155" t="s">
        <v>716</v>
      </c>
      <c r="Y15" s="155" t="s">
        <v>716</v>
      </c>
      <c r="Z15" s="158" t="s">
        <v>284</v>
      </c>
      <c r="AA15" s="158"/>
      <c r="AB15" s="158"/>
      <c r="AC15" s="158"/>
      <c r="AD15" s="158"/>
      <c r="AE15" s="158"/>
      <c r="AF15" s="158"/>
      <c r="AG15" s="158"/>
      <c r="AH15" s="158"/>
      <c r="AI15" s="163"/>
      <c r="AJ15" s="11" t="s">
        <v>351</v>
      </c>
      <c r="AK15" s="11" t="s">
        <v>172</v>
      </c>
    </row>
    <row r="16" spans="1:37" ht="9.75">
      <c r="A16" s="153">
        <v>2</v>
      </c>
      <c r="B16" s="154" t="s">
        <v>274</v>
      </c>
      <c r="C16" s="155" t="s">
        <v>718</v>
      </c>
      <c r="D16" s="164" t="s">
        <v>719</v>
      </c>
      <c r="E16" s="157">
        <v>15.75</v>
      </c>
      <c r="F16" s="158" t="s">
        <v>204</v>
      </c>
      <c r="G16" s="159"/>
      <c r="H16" s="159"/>
      <c r="I16" s="159"/>
      <c r="J16" s="159"/>
      <c r="K16" s="160"/>
      <c r="L16" s="160"/>
      <c r="M16" s="157"/>
      <c r="N16" s="157"/>
      <c r="O16" s="158"/>
      <c r="P16" s="158" t="s">
        <v>397</v>
      </c>
      <c r="Q16" s="157"/>
      <c r="R16" s="157"/>
      <c r="S16" s="157"/>
      <c r="T16" s="161"/>
      <c r="U16" s="161"/>
      <c r="V16" s="161" t="s">
        <v>90</v>
      </c>
      <c r="W16" s="162"/>
      <c r="X16" s="155" t="s">
        <v>718</v>
      </c>
      <c r="Y16" s="155" t="s">
        <v>718</v>
      </c>
      <c r="Z16" s="158" t="s">
        <v>284</v>
      </c>
      <c r="AA16" s="158" t="s">
        <v>279</v>
      </c>
      <c r="AB16" s="158"/>
      <c r="AC16" s="158"/>
      <c r="AD16" s="158"/>
      <c r="AE16" s="158"/>
      <c r="AF16" s="158"/>
      <c r="AG16" s="158"/>
      <c r="AH16" s="158"/>
      <c r="AI16" s="163"/>
      <c r="AJ16" s="11" t="s">
        <v>357</v>
      </c>
      <c r="AK16" s="11" t="s">
        <v>172</v>
      </c>
    </row>
    <row r="17" spans="1:37" ht="9.75">
      <c r="A17" s="153">
        <v>3</v>
      </c>
      <c r="B17" s="154" t="s">
        <v>274</v>
      </c>
      <c r="C17" s="155" t="s">
        <v>720</v>
      </c>
      <c r="D17" s="164" t="s">
        <v>721</v>
      </c>
      <c r="E17" s="157">
        <v>8.4</v>
      </c>
      <c r="F17" s="158" t="s">
        <v>204</v>
      </c>
      <c r="G17" s="159"/>
      <c r="H17" s="159"/>
      <c r="I17" s="159"/>
      <c r="J17" s="159"/>
      <c r="K17" s="160"/>
      <c r="L17" s="160"/>
      <c r="M17" s="157"/>
      <c r="N17" s="157"/>
      <c r="O17" s="158"/>
      <c r="P17" s="158" t="s">
        <v>397</v>
      </c>
      <c r="Q17" s="157"/>
      <c r="R17" s="157"/>
      <c r="S17" s="157"/>
      <c r="T17" s="161"/>
      <c r="U17" s="161"/>
      <c r="V17" s="161" t="s">
        <v>90</v>
      </c>
      <c r="W17" s="162"/>
      <c r="X17" s="155" t="s">
        <v>720</v>
      </c>
      <c r="Y17" s="155" t="s">
        <v>720</v>
      </c>
      <c r="Z17" s="158" t="s">
        <v>284</v>
      </c>
      <c r="AA17" s="158" t="s">
        <v>279</v>
      </c>
      <c r="AB17" s="158"/>
      <c r="AC17" s="158"/>
      <c r="AD17" s="158"/>
      <c r="AE17" s="158"/>
      <c r="AF17" s="158"/>
      <c r="AG17" s="158"/>
      <c r="AH17" s="158"/>
      <c r="AI17" s="163"/>
      <c r="AJ17" s="11" t="s">
        <v>357</v>
      </c>
      <c r="AK17" s="11" t="s">
        <v>172</v>
      </c>
    </row>
    <row r="18" spans="1:37" ht="9.75">
      <c r="A18" s="153">
        <v>4</v>
      </c>
      <c r="B18" s="154" t="s">
        <v>274</v>
      </c>
      <c r="C18" s="155" t="s">
        <v>722</v>
      </c>
      <c r="D18" s="164" t="s">
        <v>723</v>
      </c>
      <c r="E18" s="157">
        <v>3.15</v>
      </c>
      <c r="F18" s="158" t="s">
        <v>204</v>
      </c>
      <c r="G18" s="159"/>
      <c r="H18" s="159"/>
      <c r="I18" s="159"/>
      <c r="J18" s="159"/>
      <c r="K18" s="160"/>
      <c r="L18" s="160"/>
      <c r="M18" s="157"/>
      <c r="N18" s="157"/>
      <c r="O18" s="158"/>
      <c r="P18" s="158" t="s">
        <v>397</v>
      </c>
      <c r="Q18" s="157"/>
      <c r="R18" s="157"/>
      <c r="S18" s="157"/>
      <c r="T18" s="161"/>
      <c r="U18" s="161"/>
      <c r="V18" s="161" t="s">
        <v>90</v>
      </c>
      <c r="W18" s="162"/>
      <c r="X18" s="155" t="s">
        <v>722</v>
      </c>
      <c r="Y18" s="155" t="s">
        <v>722</v>
      </c>
      <c r="Z18" s="158" t="s">
        <v>284</v>
      </c>
      <c r="AA18" s="158" t="s">
        <v>279</v>
      </c>
      <c r="AB18" s="158"/>
      <c r="AC18" s="158"/>
      <c r="AD18" s="158"/>
      <c r="AE18" s="158"/>
      <c r="AF18" s="158"/>
      <c r="AG18" s="158"/>
      <c r="AH18" s="158"/>
      <c r="AI18" s="163"/>
      <c r="AJ18" s="11" t="s">
        <v>357</v>
      </c>
      <c r="AK18" s="11" t="s">
        <v>172</v>
      </c>
    </row>
    <row r="19" spans="1:37" ht="9.75">
      <c r="A19" s="153">
        <v>5</v>
      </c>
      <c r="B19" s="154" t="s">
        <v>273</v>
      </c>
      <c r="C19" s="155" t="s">
        <v>574</v>
      </c>
      <c r="D19" s="164" t="s">
        <v>724</v>
      </c>
      <c r="E19" s="157">
        <v>18</v>
      </c>
      <c r="F19" s="158" t="s">
        <v>204</v>
      </c>
      <c r="G19" s="159"/>
      <c r="H19" s="159"/>
      <c r="I19" s="159"/>
      <c r="J19" s="159"/>
      <c r="K19" s="160"/>
      <c r="L19" s="160"/>
      <c r="M19" s="157"/>
      <c r="N19" s="157"/>
      <c r="O19" s="158"/>
      <c r="P19" s="158" t="s">
        <v>397</v>
      </c>
      <c r="Q19" s="157"/>
      <c r="R19" s="157"/>
      <c r="S19" s="157"/>
      <c r="T19" s="161"/>
      <c r="U19" s="161"/>
      <c r="V19" s="161" t="s">
        <v>349</v>
      </c>
      <c r="W19" s="162"/>
      <c r="X19" s="155" t="s">
        <v>574</v>
      </c>
      <c r="Y19" s="155" t="s">
        <v>574</v>
      </c>
      <c r="Z19" s="158" t="s">
        <v>284</v>
      </c>
      <c r="AA19" s="158"/>
      <c r="AB19" s="158"/>
      <c r="AC19" s="158"/>
      <c r="AD19" s="158"/>
      <c r="AE19" s="158"/>
      <c r="AF19" s="158"/>
      <c r="AG19" s="158"/>
      <c r="AH19" s="158"/>
      <c r="AI19" s="163"/>
      <c r="AJ19" s="11" t="s">
        <v>351</v>
      </c>
      <c r="AK19" s="11" t="s">
        <v>172</v>
      </c>
    </row>
    <row r="20" spans="1:37" ht="9.75">
      <c r="A20" s="153">
        <v>6</v>
      </c>
      <c r="B20" s="154" t="s">
        <v>274</v>
      </c>
      <c r="C20" s="155" t="s">
        <v>576</v>
      </c>
      <c r="D20" s="164" t="s">
        <v>577</v>
      </c>
      <c r="E20" s="157">
        <v>10.5</v>
      </c>
      <c r="F20" s="158" t="s">
        <v>204</v>
      </c>
      <c r="G20" s="159"/>
      <c r="H20" s="159"/>
      <c r="I20" s="159"/>
      <c r="J20" s="159"/>
      <c r="K20" s="160"/>
      <c r="L20" s="160"/>
      <c r="M20" s="157"/>
      <c r="N20" s="157"/>
      <c r="O20" s="158"/>
      <c r="P20" s="158" t="s">
        <v>397</v>
      </c>
      <c r="Q20" s="157"/>
      <c r="R20" s="157"/>
      <c r="S20" s="157"/>
      <c r="T20" s="161"/>
      <c r="U20" s="161"/>
      <c r="V20" s="161" t="s">
        <v>90</v>
      </c>
      <c r="W20" s="162"/>
      <c r="X20" s="155" t="s">
        <v>576</v>
      </c>
      <c r="Y20" s="155" t="s">
        <v>576</v>
      </c>
      <c r="Z20" s="158" t="s">
        <v>284</v>
      </c>
      <c r="AA20" s="158" t="s">
        <v>279</v>
      </c>
      <c r="AB20" s="158"/>
      <c r="AC20" s="158"/>
      <c r="AD20" s="158"/>
      <c r="AE20" s="158"/>
      <c r="AF20" s="158"/>
      <c r="AG20" s="158"/>
      <c r="AH20" s="158"/>
      <c r="AI20" s="163"/>
      <c r="AJ20" s="11" t="s">
        <v>357</v>
      </c>
      <c r="AK20" s="11" t="s">
        <v>172</v>
      </c>
    </row>
    <row r="21" spans="1:37" ht="9.75">
      <c r="A21" s="153">
        <v>7</v>
      </c>
      <c r="B21" s="154" t="s">
        <v>274</v>
      </c>
      <c r="C21" s="155" t="s">
        <v>725</v>
      </c>
      <c r="D21" s="164" t="s">
        <v>726</v>
      </c>
      <c r="E21" s="157">
        <v>8.4</v>
      </c>
      <c r="F21" s="158" t="s">
        <v>204</v>
      </c>
      <c r="G21" s="159"/>
      <c r="H21" s="159"/>
      <c r="I21" s="159"/>
      <c r="J21" s="159"/>
      <c r="K21" s="160"/>
      <c r="L21" s="160"/>
      <c r="M21" s="157"/>
      <c r="N21" s="157"/>
      <c r="O21" s="158"/>
      <c r="P21" s="158" t="s">
        <v>397</v>
      </c>
      <c r="Q21" s="157"/>
      <c r="R21" s="157"/>
      <c r="S21" s="157"/>
      <c r="T21" s="161"/>
      <c r="U21" s="161"/>
      <c r="V21" s="161" t="s">
        <v>90</v>
      </c>
      <c r="W21" s="162"/>
      <c r="X21" s="155" t="s">
        <v>725</v>
      </c>
      <c r="Y21" s="155" t="s">
        <v>725</v>
      </c>
      <c r="Z21" s="158" t="s">
        <v>284</v>
      </c>
      <c r="AA21" s="158" t="s">
        <v>279</v>
      </c>
      <c r="AB21" s="158"/>
      <c r="AC21" s="158"/>
      <c r="AD21" s="158"/>
      <c r="AE21" s="158"/>
      <c r="AF21" s="158"/>
      <c r="AG21" s="158"/>
      <c r="AH21" s="158"/>
      <c r="AI21" s="163"/>
      <c r="AJ21" s="11" t="s">
        <v>357</v>
      </c>
      <c r="AK21" s="11" t="s">
        <v>172</v>
      </c>
    </row>
    <row r="22" spans="1:37" ht="9.75">
      <c r="A22" s="153">
        <v>8</v>
      </c>
      <c r="B22" s="154" t="s">
        <v>274</v>
      </c>
      <c r="C22" s="155" t="s">
        <v>727</v>
      </c>
      <c r="D22" s="164" t="s">
        <v>728</v>
      </c>
      <c r="E22" s="157">
        <v>1</v>
      </c>
      <c r="F22" s="158" t="s">
        <v>584</v>
      </c>
      <c r="G22" s="159"/>
      <c r="H22" s="159"/>
      <c r="I22" s="159"/>
      <c r="J22" s="159"/>
      <c r="K22" s="160"/>
      <c r="L22" s="160"/>
      <c r="M22" s="157"/>
      <c r="N22" s="157"/>
      <c r="O22" s="158"/>
      <c r="P22" s="158" t="s">
        <v>397</v>
      </c>
      <c r="Q22" s="157"/>
      <c r="R22" s="157"/>
      <c r="S22" s="157"/>
      <c r="T22" s="161"/>
      <c r="U22" s="161"/>
      <c r="V22" s="161" t="s">
        <v>90</v>
      </c>
      <c r="W22" s="162"/>
      <c r="X22" s="155" t="s">
        <v>727</v>
      </c>
      <c r="Y22" s="155" t="s">
        <v>727</v>
      </c>
      <c r="Z22" s="158" t="s">
        <v>284</v>
      </c>
      <c r="AA22" s="158" t="s">
        <v>279</v>
      </c>
      <c r="AB22" s="158"/>
      <c r="AC22" s="158"/>
      <c r="AD22" s="158"/>
      <c r="AE22" s="158"/>
      <c r="AF22" s="158"/>
      <c r="AG22" s="158"/>
      <c r="AH22" s="158"/>
      <c r="AI22" s="163"/>
      <c r="AJ22" s="11" t="s">
        <v>357</v>
      </c>
      <c r="AK22" s="11" t="s">
        <v>172</v>
      </c>
    </row>
    <row r="23" spans="1:37" ht="9.75">
      <c r="A23" s="153">
        <v>9</v>
      </c>
      <c r="B23" s="154" t="s">
        <v>273</v>
      </c>
      <c r="C23" s="155" t="s">
        <v>585</v>
      </c>
      <c r="D23" s="164" t="s">
        <v>422</v>
      </c>
      <c r="E23" s="157"/>
      <c r="F23" s="158" t="s">
        <v>56</v>
      </c>
      <c r="G23" s="159"/>
      <c r="H23" s="159"/>
      <c r="I23" s="159"/>
      <c r="J23" s="159"/>
      <c r="K23" s="160"/>
      <c r="L23" s="160"/>
      <c r="M23" s="157"/>
      <c r="N23" s="157"/>
      <c r="O23" s="158"/>
      <c r="P23" s="158" t="s">
        <v>397</v>
      </c>
      <c r="Q23" s="157"/>
      <c r="R23" s="157"/>
      <c r="S23" s="157"/>
      <c r="T23" s="161"/>
      <c r="U23" s="161"/>
      <c r="V23" s="161" t="s">
        <v>349</v>
      </c>
      <c r="W23" s="162"/>
      <c r="X23" s="155" t="s">
        <v>585</v>
      </c>
      <c r="Y23" s="155" t="s">
        <v>585</v>
      </c>
      <c r="Z23" s="158" t="s">
        <v>284</v>
      </c>
      <c r="AA23" s="158"/>
      <c r="AB23" s="158"/>
      <c r="AC23" s="158"/>
      <c r="AD23" s="158"/>
      <c r="AE23" s="158"/>
      <c r="AF23" s="158"/>
      <c r="AG23" s="158"/>
      <c r="AH23" s="158"/>
      <c r="AI23" s="163"/>
      <c r="AJ23" s="11" t="s">
        <v>351</v>
      </c>
      <c r="AK23" s="11" t="s">
        <v>172</v>
      </c>
    </row>
    <row r="24" spans="1:35" ht="9.75">
      <c r="A24" s="153"/>
      <c r="B24" s="154"/>
      <c r="C24" s="155"/>
      <c r="D24" s="165" t="s">
        <v>423</v>
      </c>
      <c r="E24" s="159"/>
      <c r="F24" s="158"/>
      <c r="G24" s="159"/>
      <c r="H24" s="159"/>
      <c r="I24" s="159"/>
      <c r="J24" s="159"/>
      <c r="K24" s="160"/>
      <c r="L24" s="160"/>
      <c r="M24" s="157"/>
      <c r="N24" s="157"/>
      <c r="O24" s="158"/>
      <c r="P24" s="158"/>
      <c r="Q24" s="157"/>
      <c r="R24" s="157"/>
      <c r="S24" s="157"/>
      <c r="T24" s="161"/>
      <c r="U24" s="161"/>
      <c r="V24" s="161"/>
      <c r="W24" s="162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63"/>
    </row>
    <row r="25" spans="1:35" ht="9.75">
      <c r="A25" s="153"/>
      <c r="B25" s="154"/>
      <c r="C25" s="155"/>
      <c r="D25" s="165" t="s">
        <v>424</v>
      </c>
      <c r="E25" s="159"/>
      <c r="F25" s="158"/>
      <c r="G25" s="159"/>
      <c r="H25" s="159"/>
      <c r="I25" s="159"/>
      <c r="J25" s="159"/>
      <c r="K25" s="160"/>
      <c r="L25" s="160"/>
      <c r="M25" s="157"/>
      <c r="N25" s="157"/>
      <c r="O25" s="158"/>
      <c r="P25" s="158"/>
      <c r="Q25" s="157"/>
      <c r="R25" s="157"/>
      <c r="S25" s="157"/>
      <c r="T25" s="161"/>
      <c r="U25" s="161"/>
      <c r="V25" s="161"/>
      <c r="W25" s="162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63"/>
    </row>
    <row r="26" spans="1:35" ht="9.75">
      <c r="A26" s="153"/>
      <c r="B26" s="154"/>
      <c r="C26" s="155"/>
      <c r="D26" s="156" t="s">
        <v>586</v>
      </c>
      <c r="E26" s="157"/>
      <c r="F26" s="158"/>
      <c r="G26" s="159"/>
      <c r="H26" s="159"/>
      <c r="I26" s="159"/>
      <c r="J26" s="159"/>
      <c r="K26" s="160"/>
      <c r="L26" s="160"/>
      <c r="M26" s="157"/>
      <c r="N26" s="157"/>
      <c r="O26" s="158"/>
      <c r="P26" s="158"/>
      <c r="Q26" s="157"/>
      <c r="R26" s="157"/>
      <c r="S26" s="157"/>
      <c r="T26" s="161"/>
      <c r="U26" s="161"/>
      <c r="V26" s="161"/>
      <c r="W26" s="162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63"/>
    </row>
    <row r="27" spans="1:35" ht="9.75">
      <c r="A27" s="153"/>
      <c r="B27" s="154"/>
      <c r="C27" s="155"/>
      <c r="D27" s="156" t="s">
        <v>729</v>
      </c>
      <c r="E27" s="157"/>
      <c r="F27" s="158"/>
      <c r="G27" s="159"/>
      <c r="H27" s="159"/>
      <c r="I27" s="159"/>
      <c r="J27" s="159"/>
      <c r="K27" s="160"/>
      <c r="L27" s="160"/>
      <c r="M27" s="157"/>
      <c r="N27" s="157"/>
      <c r="O27" s="158"/>
      <c r="P27" s="158"/>
      <c r="Q27" s="157"/>
      <c r="R27" s="157"/>
      <c r="S27" s="157"/>
      <c r="T27" s="161"/>
      <c r="U27" s="161"/>
      <c r="V27" s="161"/>
      <c r="W27" s="162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63"/>
    </row>
    <row r="28" spans="1:37" ht="20.25">
      <c r="A28" s="153">
        <v>10</v>
      </c>
      <c r="B28" s="154" t="s">
        <v>273</v>
      </c>
      <c r="C28" s="155" t="s">
        <v>730</v>
      </c>
      <c r="D28" s="164" t="s">
        <v>731</v>
      </c>
      <c r="E28" s="157">
        <v>16</v>
      </c>
      <c r="F28" s="158" t="s">
        <v>204</v>
      </c>
      <c r="G28" s="159"/>
      <c r="H28" s="159"/>
      <c r="I28" s="159"/>
      <c r="J28" s="159"/>
      <c r="K28" s="160"/>
      <c r="L28" s="160"/>
      <c r="M28" s="157"/>
      <c r="N28" s="157"/>
      <c r="O28" s="158"/>
      <c r="P28" s="158" t="s">
        <v>732</v>
      </c>
      <c r="Q28" s="157"/>
      <c r="R28" s="157"/>
      <c r="S28" s="157"/>
      <c r="T28" s="161"/>
      <c r="U28" s="161"/>
      <c r="V28" s="161" t="s">
        <v>349</v>
      </c>
      <c r="W28" s="162"/>
      <c r="X28" s="155" t="s">
        <v>730</v>
      </c>
      <c r="Y28" s="155" t="s">
        <v>730</v>
      </c>
      <c r="Z28" s="158" t="s">
        <v>284</v>
      </c>
      <c r="AA28" s="158"/>
      <c r="AB28" s="158"/>
      <c r="AC28" s="158"/>
      <c r="AD28" s="158"/>
      <c r="AE28" s="158"/>
      <c r="AF28" s="158"/>
      <c r="AG28" s="158"/>
      <c r="AH28" s="158"/>
      <c r="AI28" s="163"/>
      <c r="AJ28" s="11" t="s">
        <v>351</v>
      </c>
      <c r="AK28" s="11" t="s">
        <v>172</v>
      </c>
    </row>
    <row r="29" spans="1:37" ht="20.25">
      <c r="A29" s="153">
        <v>11</v>
      </c>
      <c r="B29" s="154" t="s">
        <v>273</v>
      </c>
      <c r="C29" s="155" t="s">
        <v>733</v>
      </c>
      <c r="D29" s="164" t="s">
        <v>734</v>
      </c>
      <c r="E29" s="157">
        <v>10</v>
      </c>
      <c r="F29" s="158" t="s">
        <v>204</v>
      </c>
      <c r="G29" s="159"/>
      <c r="H29" s="159"/>
      <c r="I29" s="159"/>
      <c r="J29" s="159"/>
      <c r="K29" s="160"/>
      <c r="L29" s="160"/>
      <c r="M29" s="157"/>
      <c r="N29" s="157"/>
      <c r="O29" s="158"/>
      <c r="P29" s="158" t="s">
        <v>732</v>
      </c>
      <c r="Q29" s="157"/>
      <c r="R29" s="157"/>
      <c r="S29" s="157"/>
      <c r="T29" s="161"/>
      <c r="U29" s="161"/>
      <c r="V29" s="161" t="s">
        <v>349</v>
      </c>
      <c r="W29" s="162"/>
      <c r="X29" s="155" t="s">
        <v>733</v>
      </c>
      <c r="Y29" s="155" t="s">
        <v>733</v>
      </c>
      <c r="Z29" s="158" t="s">
        <v>284</v>
      </c>
      <c r="AA29" s="158"/>
      <c r="AB29" s="158"/>
      <c r="AC29" s="158"/>
      <c r="AD29" s="158"/>
      <c r="AE29" s="158"/>
      <c r="AF29" s="158"/>
      <c r="AG29" s="158"/>
      <c r="AH29" s="158"/>
      <c r="AI29" s="163"/>
      <c r="AJ29" s="11" t="s">
        <v>351</v>
      </c>
      <c r="AK29" s="11" t="s">
        <v>172</v>
      </c>
    </row>
    <row r="30" spans="1:37" ht="20.25">
      <c r="A30" s="153">
        <v>12</v>
      </c>
      <c r="B30" s="154" t="s">
        <v>273</v>
      </c>
      <c r="C30" s="155" t="s">
        <v>735</v>
      </c>
      <c r="D30" s="164" t="s">
        <v>736</v>
      </c>
      <c r="E30" s="157">
        <v>10</v>
      </c>
      <c r="F30" s="158" t="s">
        <v>204</v>
      </c>
      <c r="G30" s="159"/>
      <c r="H30" s="159"/>
      <c r="I30" s="159"/>
      <c r="J30" s="159"/>
      <c r="K30" s="160"/>
      <c r="L30" s="160"/>
      <c r="M30" s="157"/>
      <c r="N30" s="157"/>
      <c r="O30" s="158"/>
      <c r="P30" s="158" t="s">
        <v>732</v>
      </c>
      <c r="Q30" s="157"/>
      <c r="R30" s="157"/>
      <c r="S30" s="157"/>
      <c r="T30" s="161"/>
      <c r="U30" s="161"/>
      <c r="V30" s="161" t="s">
        <v>349</v>
      </c>
      <c r="W30" s="162"/>
      <c r="X30" s="155" t="s">
        <v>735</v>
      </c>
      <c r="Y30" s="155" t="s">
        <v>735</v>
      </c>
      <c r="Z30" s="158" t="s">
        <v>284</v>
      </c>
      <c r="AA30" s="158"/>
      <c r="AB30" s="158"/>
      <c r="AC30" s="158"/>
      <c r="AD30" s="158"/>
      <c r="AE30" s="158"/>
      <c r="AF30" s="158"/>
      <c r="AG30" s="158"/>
      <c r="AH30" s="158"/>
      <c r="AI30" s="163"/>
      <c r="AJ30" s="11" t="s">
        <v>351</v>
      </c>
      <c r="AK30" s="11" t="s">
        <v>172</v>
      </c>
    </row>
    <row r="31" spans="1:37" ht="20.25">
      <c r="A31" s="153">
        <v>13</v>
      </c>
      <c r="B31" s="154" t="s">
        <v>274</v>
      </c>
      <c r="C31" s="155" t="s">
        <v>737</v>
      </c>
      <c r="D31" s="164" t="s">
        <v>738</v>
      </c>
      <c r="E31" s="157">
        <v>10</v>
      </c>
      <c r="F31" s="158" t="s">
        <v>594</v>
      </c>
      <c r="G31" s="159"/>
      <c r="H31" s="159"/>
      <c r="I31" s="159"/>
      <c r="J31" s="159"/>
      <c r="K31" s="160"/>
      <c r="L31" s="160"/>
      <c r="M31" s="157"/>
      <c r="N31" s="157"/>
      <c r="O31" s="158"/>
      <c r="P31" s="158" t="s">
        <v>732</v>
      </c>
      <c r="Q31" s="157"/>
      <c r="R31" s="157"/>
      <c r="S31" s="157"/>
      <c r="T31" s="161"/>
      <c r="U31" s="161"/>
      <c r="V31" s="161" t="s">
        <v>90</v>
      </c>
      <c r="W31" s="162"/>
      <c r="X31" s="155" t="s">
        <v>737</v>
      </c>
      <c r="Y31" s="155" t="s">
        <v>737</v>
      </c>
      <c r="Z31" s="158" t="s">
        <v>284</v>
      </c>
      <c r="AA31" s="158" t="s">
        <v>279</v>
      </c>
      <c r="AB31" s="158"/>
      <c r="AC31" s="158"/>
      <c r="AD31" s="158"/>
      <c r="AE31" s="158"/>
      <c r="AF31" s="158"/>
      <c r="AG31" s="158"/>
      <c r="AH31" s="158"/>
      <c r="AI31" s="163"/>
      <c r="AJ31" s="11" t="s">
        <v>357</v>
      </c>
      <c r="AK31" s="11" t="s">
        <v>172</v>
      </c>
    </row>
    <row r="32" spans="1:37" ht="20.25">
      <c r="A32" s="153">
        <v>14</v>
      </c>
      <c r="B32" s="154" t="s">
        <v>273</v>
      </c>
      <c r="C32" s="155" t="s">
        <v>739</v>
      </c>
      <c r="D32" s="164" t="s">
        <v>740</v>
      </c>
      <c r="E32" s="157">
        <v>2</v>
      </c>
      <c r="F32" s="158" t="s">
        <v>204</v>
      </c>
      <c r="G32" s="159"/>
      <c r="H32" s="159"/>
      <c r="I32" s="159"/>
      <c r="J32" s="159"/>
      <c r="K32" s="160"/>
      <c r="L32" s="160"/>
      <c r="M32" s="157"/>
      <c r="N32" s="157"/>
      <c r="O32" s="158"/>
      <c r="P32" s="158" t="s">
        <v>732</v>
      </c>
      <c r="Q32" s="157"/>
      <c r="R32" s="157"/>
      <c r="S32" s="157"/>
      <c r="T32" s="161"/>
      <c r="U32" s="161"/>
      <c r="V32" s="161" t="s">
        <v>349</v>
      </c>
      <c r="W32" s="162"/>
      <c r="X32" s="155" t="s">
        <v>739</v>
      </c>
      <c r="Y32" s="155" t="s">
        <v>739</v>
      </c>
      <c r="Z32" s="158" t="s">
        <v>284</v>
      </c>
      <c r="AA32" s="158"/>
      <c r="AB32" s="158"/>
      <c r="AC32" s="158"/>
      <c r="AD32" s="158"/>
      <c r="AE32" s="158"/>
      <c r="AF32" s="158"/>
      <c r="AG32" s="158"/>
      <c r="AH32" s="158"/>
      <c r="AI32" s="163"/>
      <c r="AJ32" s="11" t="s">
        <v>351</v>
      </c>
      <c r="AK32" s="11" t="s">
        <v>172</v>
      </c>
    </row>
    <row r="33" spans="1:37" ht="20.25">
      <c r="A33" s="153">
        <v>15</v>
      </c>
      <c r="B33" s="154" t="s">
        <v>274</v>
      </c>
      <c r="C33" s="155" t="s">
        <v>741</v>
      </c>
      <c r="D33" s="164" t="s">
        <v>742</v>
      </c>
      <c r="E33" s="157">
        <v>2</v>
      </c>
      <c r="F33" s="158" t="s">
        <v>594</v>
      </c>
      <c r="G33" s="159"/>
      <c r="H33" s="159"/>
      <c r="I33" s="159"/>
      <c r="J33" s="159"/>
      <c r="K33" s="160"/>
      <c r="L33" s="160"/>
      <c r="M33" s="157"/>
      <c r="N33" s="157"/>
      <c r="O33" s="158"/>
      <c r="P33" s="158" t="s">
        <v>732</v>
      </c>
      <c r="Q33" s="157"/>
      <c r="R33" s="157"/>
      <c r="S33" s="157"/>
      <c r="T33" s="161"/>
      <c r="U33" s="161"/>
      <c r="V33" s="161" t="s">
        <v>90</v>
      </c>
      <c r="W33" s="162"/>
      <c r="X33" s="155" t="s">
        <v>741</v>
      </c>
      <c r="Y33" s="155" t="s">
        <v>741</v>
      </c>
      <c r="Z33" s="158" t="s">
        <v>284</v>
      </c>
      <c r="AA33" s="158" t="s">
        <v>279</v>
      </c>
      <c r="AB33" s="158"/>
      <c r="AC33" s="158"/>
      <c r="AD33" s="158"/>
      <c r="AE33" s="158"/>
      <c r="AF33" s="158"/>
      <c r="AG33" s="158"/>
      <c r="AH33" s="158"/>
      <c r="AI33" s="163"/>
      <c r="AJ33" s="11" t="s">
        <v>357</v>
      </c>
      <c r="AK33" s="11" t="s">
        <v>172</v>
      </c>
    </row>
    <row r="34" spans="1:37" ht="20.25">
      <c r="A34" s="153">
        <v>16</v>
      </c>
      <c r="B34" s="154" t="s">
        <v>273</v>
      </c>
      <c r="C34" s="155" t="s">
        <v>743</v>
      </c>
      <c r="D34" s="164" t="s">
        <v>744</v>
      </c>
      <c r="E34" s="157">
        <v>12</v>
      </c>
      <c r="F34" s="158" t="s">
        <v>204</v>
      </c>
      <c r="G34" s="159"/>
      <c r="H34" s="159"/>
      <c r="I34" s="159"/>
      <c r="J34" s="159"/>
      <c r="K34" s="160"/>
      <c r="L34" s="160"/>
      <c r="M34" s="157"/>
      <c r="N34" s="157"/>
      <c r="O34" s="158"/>
      <c r="P34" s="158" t="s">
        <v>732</v>
      </c>
      <c r="Q34" s="157"/>
      <c r="R34" s="157"/>
      <c r="S34" s="157"/>
      <c r="T34" s="161"/>
      <c r="U34" s="161"/>
      <c r="V34" s="161" t="s">
        <v>349</v>
      </c>
      <c r="W34" s="162"/>
      <c r="X34" s="155" t="s">
        <v>743</v>
      </c>
      <c r="Y34" s="155" t="s">
        <v>743</v>
      </c>
      <c r="Z34" s="158" t="s">
        <v>284</v>
      </c>
      <c r="AA34" s="158"/>
      <c r="AB34" s="158"/>
      <c r="AC34" s="158"/>
      <c r="AD34" s="158"/>
      <c r="AE34" s="158"/>
      <c r="AF34" s="158"/>
      <c r="AG34" s="158"/>
      <c r="AH34" s="158"/>
      <c r="AI34" s="163"/>
      <c r="AJ34" s="11" t="s">
        <v>351</v>
      </c>
      <c r="AK34" s="11" t="s">
        <v>172</v>
      </c>
    </row>
    <row r="35" spans="1:37" ht="20.25">
      <c r="A35" s="153">
        <v>17</v>
      </c>
      <c r="B35" s="154" t="s">
        <v>274</v>
      </c>
      <c r="C35" s="155" t="s">
        <v>745</v>
      </c>
      <c r="D35" s="164" t="s">
        <v>746</v>
      </c>
      <c r="E35" s="157">
        <v>12</v>
      </c>
      <c r="F35" s="158" t="s">
        <v>594</v>
      </c>
      <c r="G35" s="159"/>
      <c r="H35" s="159"/>
      <c r="I35" s="159"/>
      <c r="J35" s="159"/>
      <c r="K35" s="160"/>
      <c r="L35" s="160"/>
      <c r="M35" s="157"/>
      <c r="N35" s="157"/>
      <c r="O35" s="158"/>
      <c r="P35" s="158" t="s">
        <v>732</v>
      </c>
      <c r="Q35" s="157"/>
      <c r="R35" s="157"/>
      <c r="S35" s="157"/>
      <c r="T35" s="161"/>
      <c r="U35" s="161"/>
      <c r="V35" s="161" t="s">
        <v>90</v>
      </c>
      <c r="W35" s="162"/>
      <c r="X35" s="155" t="s">
        <v>745</v>
      </c>
      <c r="Y35" s="155" t="s">
        <v>745</v>
      </c>
      <c r="Z35" s="158" t="s">
        <v>284</v>
      </c>
      <c r="AA35" s="158" t="s">
        <v>279</v>
      </c>
      <c r="AB35" s="158"/>
      <c r="AC35" s="158"/>
      <c r="AD35" s="158"/>
      <c r="AE35" s="158"/>
      <c r="AF35" s="158"/>
      <c r="AG35" s="158"/>
      <c r="AH35" s="158"/>
      <c r="AI35" s="163"/>
      <c r="AJ35" s="11" t="s">
        <v>357</v>
      </c>
      <c r="AK35" s="11" t="s">
        <v>172</v>
      </c>
    </row>
    <row r="36" spans="1:37" ht="20.25">
      <c r="A36" s="153">
        <v>18</v>
      </c>
      <c r="B36" s="154" t="s">
        <v>273</v>
      </c>
      <c r="C36" s="155" t="s">
        <v>747</v>
      </c>
      <c r="D36" s="164" t="s">
        <v>748</v>
      </c>
      <c r="E36" s="157">
        <v>2</v>
      </c>
      <c r="F36" s="158" t="s">
        <v>594</v>
      </c>
      <c r="G36" s="159"/>
      <c r="H36" s="159"/>
      <c r="I36" s="159"/>
      <c r="J36" s="159"/>
      <c r="K36" s="160"/>
      <c r="L36" s="160"/>
      <c r="M36" s="157"/>
      <c r="N36" s="157"/>
      <c r="O36" s="158"/>
      <c r="P36" s="158" t="s">
        <v>732</v>
      </c>
      <c r="Q36" s="157"/>
      <c r="R36" s="157"/>
      <c r="S36" s="157"/>
      <c r="T36" s="161"/>
      <c r="U36" s="161"/>
      <c r="V36" s="161" t="s">
        <v>349</v>
      </c>
      <c r="W36" s="162"/>
      <c r="X36" s="155" t="s">
        <v>747</v>
      </c>
      <c r="Y36" s="155" t="s">
        <v>747</v>
      </c>
      <c r="Z36" s="158" t="s">
        <v>284</v>
      </c>
      <c r="AA36" s="158"/>
      <c r="AB36" s="158"/>
      <c r="AC36" s="158"/>
      <c r="AD36" s="158"/>
      <c r="AE36" s="158"/>
      <c r="AF36" s="158"/>
      <c r="AG36" s="158"/>
      <c r="AH36" s="158"/>
      <c r="AI36" s="163"/>
      <c r="AJ36" s="11" t="s">
        <v>351</v>
      </c>
      <c r="AK36" s="11" t="s">
        <v>172</v>
      </c>
    </row>
    <row r="37" spans="1:37" ht="20.25">
      <c r="A37" s="153">
        <v>19</v>
      </c>
      <c r="B37" s="154" t="s">
        <v>273</v>
      </c>
      <c r="C37" s="155" t="s">
        <v>749</v>
      </c>
      <c r="D37" s="164" t="s">
        <v>750</v>
      </c>
      <c r="E37" s="157">
        <v>1</v>
      </c>
      <c r="F37" s="158" t="s">
        <v>594</v>
      </c>
      <c r="G37" s="159"/>
      <c r="H37" s="159"/>
      <c r="I37" s="159"/>
      <c r="J37" s="159"/>
      <c r="K37" s="160"/>
      <c r="L37" s="160"/>
      <c r="M37" s="157"/>
      <c r="N37" s="157"/>
      <c r="O37" s="158"/>
      <c r="P37" s="158" t="s">
        <v>732</v>
      </c>
      <c r="Q37" s="157"/>
      <c r="R37" s="157"/>
      <c r="S37" s="157"/>
      <c r="T37" s="161"/>
      <c r="U37" s="161"/>
      <c r="V37" s="161" t="s">
        <v>349</v>
      </c>
      <c r="W37" s="162"/>
      <c r="X37" s="155" t="s">
        <v>749</v>
      </c>
      <c r="Y37" s="155" t="s">
        <v>749</v>
      </c>
      <c r="Z37" s="158" t="s">
        <v>284</v>
      </c>
      <c r="AA37" s="158"/>
      <c r="AB37" s="158"/>
      <c r="AC37" s="158"/>
      <c r="AD37" s="158"/>
      <c r="AE37" s="158"/>
      <c r="AF37" s="158"/>
      <c r="AG37" s="158"/>
      <c r="AH37" s="158"/>
      <c r="AI37" s="163"/>
      <c r="AJ37" s="11" t="s">
        <v>351</v>
      </c>
      <c r="AK37" s="11" t="s">
        <v>172</v>
      </c>
    </row>
    <row r="38" spans="1:37" ht="20.25">
      <c r="A38" s="153">
        <v>20</v>
      </c>
      <c r="B38" s="154" t="s">
        <v>273</v>
      </c>
      <c r="C38" s="155" t="s">
        <v>751</v>
      </c>
      <c r="D38" s="164" t="s">
        <v>752</v>
      </c>
      <c r="E38" s="157">
        <v>1</v>
      </c>
      <c r="F38" s="158" t="s">
        <v>594</v>
      </c>
      <c r="G38" s="159"/>
      <c r="H38" s="159"/>
      <c r="I38" s="159"/>
      <c r="J38" s="159"/>
      <c r="K38" s="160"/>
      <c r="L38" s="160"/>
      <c r="M38" s="157"/>
      <c r="N38" s="157"/>
      <c r="O38" s="158"/>
      <c r="P38" s="158" t="s">
        <v>732</v>
      </c>
      <c r="Q38" s="157"/>
      <c r="R38" s="157"/>
      <c r="S38" s="157"/>
      <c r="T38" s="161"/>
      <c r="U38" s="161"/>
      <c r="V38" s="161" t="s">
        <v>349</v>
      </c>
      <c r="W38" s="162"/>
      <c r="X38" s="155" t="s">
        <v>751</v>
      </c>
      <c r="Y38" s="155" t="s">
        <v>751</v>
      </c>
      <c r="Z38" s="158" t="s">
        <v>284</v>
      </c>
      <c r="AA38" s="158"/>
      <c r="AB38" s="158"/>
      <c r="AC38" s="158"/>
      <c r="AD38" s="158"/>
      <c r="AE38" s="158"/>
      <c r="AF38" s="158"/>
      <c r="AG38" s="158"/>
      <c r="AH38" s="158"/>
      <c r="AI38" s="163"/>
      <c r="AJ38" s="11" t="s">
        <v>351</v>
      </c>
      <c r="AK38" s="11" t="s">
        <v>172</v>
      </c>
    </row>
    <row r="39" spans="1:37" ht="20.25">
      <c r="A39" s="153">
        <v>21</v>
      </c>
      <c r="B39" s="154" t="s">
        <v>273</v>
      </c>
      <c r="C39" s="155" t="s">
        <v>753</v>
      </c>
      <c r="D39" s="164" t="s">
        <v>754</v>
      </c>
      <c r="E39" s="157">
        <v>1</v>
      </c>
      <c r="F39" s="158" t="s">
        <v>594</v>
      </c>
      <c r="G39" s="159"/>
      <c r="H39" s="159"/>
      <c r="I39" s="159"/>
      <c r="J39" s="159"/>
      <c r="K39" s="160"/>
      <c r="L39" s="160"/>
      <c r="M39" s="157"/>
      <c r="N39" s="157"/>
      <c r="O39" s="158"/>
      <c r="P39" s="158" t="s">
        <v>732</v>
      </c>
      <c r="Q39" s="157"/>
      <c r="R39" s="157"/>
      <c r="S39" s="157"/>
      <c r="T39" s="161"/>
      <c r="U39" s="161"/>
      <c r="V39" s="161" t="s">
        <v>349</v>
      </c>
      <c r="W39" s="162"/>
      <c r="X39" s="155" t="s">
        <v>753</v>
      </c>
      <c r="Y39" s="155" t="s">
        <v>753</v>
      </c>
      <c r="Z39" s="158" t="s">
        <v>284</v>
      </c>
      <c r="AA39" s="158"/>
      <c r="AB39" s="158"/>
      <c r="AC39" s="158"/>
      <c r="AD39" s="158"/>
      <c r="AE39" s="158"/>
      <c r="AF39" s="158"/>
      <c r="AG39" s="158"/>
      <c r="AH39" s="158"/>
      <c r="AI39" s="163"/>
      <c r="AJ39" s="11" t="s">
        <v>351</v>
      </c>
      <c r="AK39" s="11" t="s">
        <v>172</v>
      </c>
    </row>
    <row r="40" spans="1:37" ht="9.75">
      <c r="A40" s="153">
        <v>22</v>
      </c>
      <c r="B40" s="154" t="s">
        <v>274</v>
      </c>
      <c r="C40" s="155" t="s">
        <v>755</v>
      </c>
      <c r="D40" s="164" t="s">
        <v>756</v>
      </c>
      <c r="E40" s="157">
        <v>1</v>
      </c>
      <c r="F40" s="158" t="s">
        <v>594</v>
      </c>
      <c r="G40" s="159"/>
      <c r="H40" s="159"/>
      <c r="I40" s="159"/>
      <c r="J40" s="159"/>
      <c r="K40" s="160"/>
      <c r="L40" s="160"/>
      <c r="M40" s="157"/>
      <c r="N40" s="157"/>
      <c r="O40" s="158"/>
      <c r="P40" s="158" t="s">
        <v>732</v>
      </c>
      <c r="Q40" s="157"/>
      <c r="R40" s="157"/>
      <c r="S40" s="157"/>
      <c r="T40" s="161"/>
      <c r="U40" s="161"/>
      <c r="V40" s="161" t="s">
        <v>90</v>
      </c>
      <c r="W40" s="162"/>
      <c r="X40" s="155" t="s">
        <v>755</v>
      </c>
      <c r="Y40" s="155" t="s">
        <v>755</v>
      </c>
      <c r="Z40" s="158" t="s">
        <v>284</v>
      </c>
      <c r="AA40" s="158" t="s">
        <v>279</v>
      </c>
      <c r="AB40" s="158"/>
      <c r="AC40" s="158"/>
      <c r="AD40" s="158"/>
      <c r="AE40" s="158"/>
      <c r="AF40" s="158"/>
      <c r="AG40" s="158"/>
      <c r="AH40" s="158"/>
      <c r="AI40" s="163"/>
      <c r="AJ40" s="11" t="s">
        <v>357</v>
      </c>
      <c r="AK40" s="11" t="s">
        <v>172</v>
      </c>
    </row>
    <row r="41" spans="1:37" ht="9.75">
      <c r="A41" s="153">
        <v>23</v>
      </c>
      <c r="B41" s="154" t="s">
        <v>273</v>
      </c>
      <c r="C41" s="155" t="s">
        <v>757</v>
      </c>
      <c r="D41" s="164" t="s">
        <v>758</v>
      </c>
      <c r="E41" s="157">
        <v>1</v>
      </c>
      <c r="F41" s="158" t="s">
        <v>594</v>
      </c>
      <c r="G41" s="159"/>
      <c r="H41" s="159"/>
      <c r="I41" s="159"/>
      <c r="J41" s="159"/>
      <c r="K41" s="160"/>
      <c r="L41" s="160"/>
      <c r="M41" s="157"/>
      <c r="N41" s="157"/>
      <c r="O41" s="158"/>
      <c r="P41" s="158" t="s">
        <v>732</v>
      </c>
      <c r="Q41" s="157"/>
      <c r="R41" s="157"/>
      <c r="S41" s="157"/>
      <c r="T41" s="161"/>
      <c r="U41" s="161"/>
      <c r="V41" s="161" t="s">
        <v>349</v>
      </c>
      <c r="W41" s="162"/>
      <c r="X41" s="155" t="s">
        <v>757</v>
      </c>
      <c r="Y41" s="155" t="s">
        <v>757</v>
      </c>
      <c r="Z41" s="158" t="s">
        <v>284</v>
      </c>
      <c r="AA41" s="158"/>
      <c r="AB41" s="158"/>
      <c r="AC41" s="158"/>
      <c r="AD41" s="158"/>
      <c r="AE41" s="158"/>
      <c r="AF41" s="158"/>
      <c r="AG41" s="158"/>
      <c r="AH41" s="158"/>
      <c r="AI41" s="163"/>
      <c r="AJ41" s="11" t="s">
        <v>351</v>
      </c>
      <c r="AK41" s="11" t="s">
        <v>172</v>
      </c>
    </row>
    <row r="42" spans="1:37" ht="9.75">
      <c r="A42" s="153">
        <v>24</v>
      </c>
      <c r="B42" s="154" t="s">
        <v>273</v>
      </c>
      <c r="C42" s="155" t="s">
        <v>759</v>
      </c>
      <c r="D42" s="164" t="s">
        <v>760</v>
      </c>
      <c r="E42" s="157">
        <v>1</v>
      </c>
      <c r="F42" s="158" t="s">
        <v>594</v>
      </c>
      <c r="G42" s="159"/>
      <c r="H42" s="159"/>
      <c r="I42" s="159"/>
      <c r="J42" s="159"/>
      <c r="K42" s="160"/>
      <c r="L42" s="160"/>
      <c r="M42" s="157"/>
      <c r="N42" s="157"/>
      <c r="O42" s="158"/>
      <c r="P42" s="158" t="s">
        <v>732</v>
      </c>
      <c r="Q42" s="157"/>
      <c r="R42" s="157"/>
      <c r="S42" s="157"/>
      <c r="T42" s="161"/>
      <c r="U42" s="161"/>
      <c r="V42" s="161" t="s">
        <v>349</v>
      </c>
      <c r="W42" s="162"/>
      <c r="X42" s="155" t="s">
        <v>759</v>
      </c>
      <c r="Y42" s="155" t="s">
        <v>759</v>
      </c>
      <c r="Z42" s="158" t="s">
        <v>284</v>
      </c>
      <c r="AA42" s="158"/>
      <c r="AB42" s="158"/>
      <c r="AC42" s="158"/>
      <c r="AD42" s="158"/>
      <c r="AE42" s="158"/>
      <c r="AF42" s="158"/>
      <c r="AG42" s="158"/>
      <c r="AH42" s="158"/>
      <c r="AI42" s="163"/>
      <c r="AJ42" s="11" t="s">
        <v>351</v>
      </c>
      <c r="AK42" s="11" t="s">
        <v>172</v>
      </c>
    </row>
    <row r="43" spans="1:37" ht="9.75">
      <c r="A43" s="153">
        <v>25</v>
      </c>
      <c r="B43" s="154" t="s">
        <v>273</v>
      </c>
      <c r="C43" s="155" t="s">
        <v>761</v>
      </c>
      <c r="D43" s="164" t="s">
        <v>762</v>
      </c>
      <c r="E43" s="157">
        <v>4</v>
      </c>
      <c r="F43" s="158" t="s">
        <v>594</v>
      </c>
      <c r="G43" s="159"/>
      <c r="H43" s="159"/>
      <c r="I43" s="159"/>
      <c r="J43" s="159"/>
      <c r="K43" s="160"/>
      <c r="L43" s="160"/>
      <c r="M43" s="157"/>
      <c r="N43" s="157"/>
      <c r="O43" s="158"/>
      <c r="P43" s="158" t="s">
        <v>732</v>
      </c>
      <c r="Q43" s="157"/>
      <c r="R43" s="157"/>
      <c r="S43" s="157"/>
      <c r="T43" s="161"/>
      <c r="U43" s="161"/>
      <c r="V43" s="161" t="s">
        <v>349</v>
      </c>
      <c r="W43" s="162"/>
      <c r="X43" s="155" t="s">
        <v>761</v>
      </c>
      <c r="Y43" s="155" t="s">
        <v>761</v>
      </c>
      <c r="Z43" s="158" t="s">
        <v>284</v>
      </c>
      <c r="AA43" s="158"/>
      <c r="AB43" s="158"/>
      <c r="AC43" s="158"/>
      <c r="AD43" s="158"/>
      <c r="AE43" s="158"/>
      <c r="AF43" s="158"/>
      <c r="AG43" s="158"/>
      <c r="AH43" s="158"/>
      <c r="AI43" s="163"/>
      <c r="AJ43" s="11" t="s">
        <v>351</v>
      </c>
      <c r="AK43" s="11" t="s">
        <v>172</v>
      </c>
    </row>
    <row r="44" spans="1:37" ht="30">
      <c r="A44" s="153">
        <v>26</v>
      </c>
      <c r="B44" s="154" t="s">
        <v>274</v>
      </c>
      <c r="C44" s="155" t="s">
        <v>763</v>
      </c>
      <c r="D44" s="164" t="s">
        <v>764</v>
      </c>
      <c r="E44" s="157">
        <v>3</v>
      </c>
      <c r="F44" s="158" t="s">
        <v>594</v>
      </c>
      <c r="G44" s="159"/>
      <c r="H44" s="159"/>
      <c r="I44" s="159"/>
      <c r="J44" s="159"/>
      <c r="K44" s="160"/>
      <c r="L44" s="160"/>
      <c r="M44" s="157"/>
      <c r="N44" s="157"/>
      <c r="O44" s="158"/>
      <c r="P44" s="158" t="s">
        <v>732</v>
      </c>
      <c r="Q44" s="157"/>
      <c r="R44" s="157"/>
      <c r="S44" s="157"/>
      <c r="T44" s="161"/>
      <c r="U44" s="161"/>
      <c r="V44" s="161" t="s">
        <v>90</v>
      </c>
      <c r="W44" s="162"/>
      <c r="X44" s="155" t="s">
        <v>763</v>
      </c>
      <c r="Y44" s="155" t="s">
        <v>763</v>
      </c>
      <c r="Z44" s="158" t="s">
        <v>284</v>
      </c>
      <c r="AA44" s="158" t="s">
        <v>279</v>
      </c>
      <c r="AB44" s="158"/>
      <c r="AC44" s="158"/>
      <c r="AD44" s="158"/>
      <c r="AE44" s="158"/>
      <c r="AF44" s="158"/>
      <c r="AG44" s="158"/>
      <c r="AH44" s="158"/>
      <c r="AI44" s="163"/>
      <c r="AJ44" s="11" t="s">
        <v>357</v>
      </c>
      <c r="AK44" s="11" t="s">
        <v>172</v>
      </c>
    </row>
    <row r="45" spans="1:37" ht="20.25">
      <c r="A45" s="153">
        <v>27</v>
      </c>
      <c r="B45" s="154" t="s">
        <v>274</v>
      </c>
      <c r="C45" s="155" t="s">
        <v>765</v>
      </c>
      <c r="D45" s="164" t="s">
        <v>766</v>
      </c>
      <c r="E45" s="157">
        <v>1</v>
      </c>
      <c r="F45" s="158" t="s">
        <v>594</v>
      </c>
      <c r="G45" s="159"/>
      <c r="H45" s="159"/>
      <c r="I45" s="159"/>
      <c r="J45" s="159"/>
      <c r="K45" s="160"/>
      <c r="L45" s="160"/>
      <c r="M45" s="157"/>
      <c r="N45" s="157"/>
      <c r="O45" s="158"/>
      <c r="P45" s="158" t="s">
        <v>732</v>
      </c>
      <c r="Q45" s="157"/>
      <c r="R45" s="157"/>
      <c r="S45" s="157"/>
      <c r="T45" s="161"/>
      <c r="U45" s="161"/>
      <c r="V45" s="161" t="s">
        <v>90</v>
      </c>
      <c r="W45" s="162"/>
      <c r="X45" s="155" t="s">
        <v>765</v>
      </c>
      <c r="Y45" s="155" t="s">
        <v>765</v>
      </c>
      <c r="Z45" s="158" t="s">
        <v>284</v>
      </c>
      <c r="AA45" s="158" t="s">
        <v>279</v>
      </c>
      <c r="AB45" s="158"/>
      <c r="AC45" s="158"/>
      <c r="AD45" s="158"/>
      <c r="AE45" s="158"/>
      <c r="AF45" s="158"/>
      <c r="AG45" s="158"/>
      <c r="AH45" s="158"/>
      <c r="AI45" s="163"/>
      <c r="AJ45" s="11" t="s">
        <v>357</v>
      </c>
      <c r="AK45" s="11" t="s">
        <v>172</v>
      </c>
    </row>
    <row r="46" spans="1:37" ht="20.25">
      <c r="A46" s="153">
        <v>28</v>
      </c>
      <c r="B46" s="154" t="s">
        <v>273</v>
      </c>
      <c r="C46" s="155" t="s">
        <v>767</v>
      </c>
      <c r="D46" s="164" t="s">
        <v>768</v>
      </c>
      <c r="E46" s="157">
        <v>40</v>
      </c>
      <c r="F46" s="158" t="s">
        <v>204</v>
      </c>
      <c r="G46" s="159"/>
      <c r="H46" s="159"/>
      <c r="I46" s="159"/>
      <c r="J46" s="159"/>
      <c r="K46" s="160"/>
      <c r="L46" s="160"/>
      <c r="M46" s="157"/>
      <c r="N46" s="157"/>
      <c r="O46" s="158"/>
      <c r="P46" s="158" t="s">
        <v>732</v>
      </c>
      <c r="Q46" s="157"/>
      <c r="R46" s="157"/>
      <c r="S46" s="157"/>
      <c r="T46" s="161"/>
      <c r="U46" s="161"/>
      <c r="V46" s="161" t="s">
        <v>349</v>
      </c>
      <c r="W46" s="162"/>
      <c r="X46" s="155" t="s">
        <v>767</v>
      </c>
      <c r="Y46" s="155" t="s">
        <v>767</v>
      </c>
      <c r="Z46" s="158" t="s">
        <v>284</v>
      </c>
      <c r="AA46" s="158"/>
      <c r="AB46" s="158"/>
      <c r="AC46" s="158"/>
      <c r="AD46" s="158"/>
      <c r="AE46" s="158"/>
      <c r="AF46" s="158"/>
      <c r="AG46" s="158"/>
      <c r="AH46" s="158"/>
      <c r="AI46" s="163"/>
      <c r="AJ46" s="11" t="s">
        <v>351</v>
      </c>
      <c r="AK46" s="11" t="s">
        <v>172</v>
      </c>
    </row>
    <row r="47" spans="1:37" ht="20.25">
      <c r="A47" s="153">
        <v>29</v>
      </c>
      <c r="B47" s="154" t="s">
        <v>273</v>
      </c>
      <c r="C47" s="155" t="s">
        <v>769</v>
      </c>
      <c r="D47" s="164" t="s">
        <v>770</v>
      </c>
      <c r="E47" s="157">
        <v>10</v>
      </c>
      <c r="F47" s="158" t="s">
        <v>204</v>
      </c>
      <c r="G47" s="159"/>
      <c r="H47" s="159"/>
      <c r="I47" s="159"/>
      <c r="J47" s="159"/>
      <c r="K47" s="160"/>
      <c r="L47" s="160"/>
      <c r="M47" s="157"/>
      <c r="N47" s="157"/>
      <c r="O47" s="158"/>
      <c r="P47" s="158" t="s">
        <v>732</v>
      </c>
      <c r="Q47" s="157"/>
      <c r="R47" s="157"/>
      <c r="S47" s="157"/>
      <c r="T47" s="161"/>
      <c r="U47" s="161"/>
      <c r="V47" s="161" t="s">
        <v>349</v>
      </c>
      <c r="W47" s="162"/>
      <c r="X47" s="155" t="s">
        <v>769</v>
      </c>
      <c r="Y47" s="155" t="s">
        <v>769</v>
      </c>
      <c r="Z47" s="158" t="s">
        <v>284</v>
      </c>
      <c r="AA47" s="158"/>
      <c r="AB47" s="158"/>
      <c r="AC47" s="158"/>
      <c r="AD47" s="158"/>
      <c r="AE47" s="158"/>
      <c r="AF47" s="158"/>
      <c r="AG47" s="158"/>
      <c r="AH47" s="158"/>
      <c r="AI47" s="163"/>
      <c r="AJ47" s="11" t="s">
        <v>351</v>
      </c>
      <c r="AK47" s="11" t="s">
        <v>172</v>
      </c>
    </row>
    <row r="48" spans="1:37" ht="9.75">
      <c r="A48" s="153">
        <v>30</v>
      </c>
      <c r="B48" s="154" t="s">
        <v>273</v>
      </c>
      <c r="C48" s="155" t="s">
        <v>771</v>
      </c>
      <c r="D48" s="164" t="s">
        <v>772</v>
      </c>
      <c r="E48" s="157"/>
      <c r="F48" s="158" t="s">
        <v>56</v>
      </c>
      <c r="G48" s="159"/>
      <c r="H48" s="159"/>
      <c r="I48" s="159"/>
      <c r="J48" s="159"/>
      <c r="K48" s="160"/>
      <c r="L48" s="160"/>
      <c r="M48" s="157"/>
      <c r="N48" s="157"/>
      <c r="O48" s="158"/>
      <c r="P48" s="158" t="s">
        <v>732</v>
      </c>
      <c r="Q48" s="157"/>
      <c r="R48" s="157"/>
      <c r="S48" s="157"/>
      <c r="T48" s="161"/>
      <c r="U48" s="161"/>
      <c r="V48" s="161" t="s">
        <v>349</v>
      </c>
      <c r="W48" s="162"/>
      <c r="X48" s="155" t="s">
        <v>771</v>
      </c>
      <c r="Y48" s="155" t="s">
        <v>771</v>
      </c>
      <c r="Z48" s="158" t="s">
        <v>284</v>
      </c>
      <c r="AA48" s="158"/>
      <c r="AB48" s="158"/>
      <c r="AC48" s="158"/>
      <c r="AD48" s="158"/>
      <c r="AE48" s="158"/>
      <c r="AF48" s="158"/>
      <c r="AG48" s="158"/>
      <c r="AH48" s="158"/>
      <c r="AI48" s="163"/>
      <c r="AJ48" s="11" t="s">
        <v>351</v>
      </c>
      <c r="AK48" s="11" t="s">
        <v>172</v>
      </c>
    </row>
    <row r="49" spans="1:35" ht="9.75">
      <c r="A49" s="153"/>
      <c r="B49" s="154"/>
      <c r="C49" s="155"/>
      <c r="D49" s="165" t="s">
        <v>773</v>
      </c>
      <c r="E49" s="159"/>
      <c r="F49" s="158"/>
      <c r="G49" s="159"/>
      <c r="H49" s="159"/>
      <c r="I49" s="159"/>
      <c r="J49" s="159"/>
      <c r="K49" s="160"/>
      <c r="L49" s="160"/>
      <c r="M49" s="157"/>
      <c r="N49" s="157"/>
      <c r="O49" s="158"/>
      <c r="P49" s="158"/>
      <c r="Q49" s="157"/>
      <c r="R49" s="157"/>
      <c r="S49" s="157"/>
      <c r="T49" s="161"/>
      <c r="U49" s="161"/>
      <c r="V49" s="161"/>
      <c r="W49" s="162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63"/>
    </row>
    <row r="50" spans="1:35" ht="9.75">
      <c r="A50" s="153"/>
      <c r="B50" s="154"/>
      <c r="C50" s="155"/>
      <c r="D50" s="156" t="s">
        <v>774</v>
      </c>
      <c r="E50" s="157"/>
      <c r="F50" s="158"/>
      <c r="G50" s="159"/>
      <c r="H50" s="159"/>
      <c r="I50" s="159"/>
      <c r="J50" s="159"/>
      <c r="K50" s="160"/>
      <c r="L50" s="160"/>
      <c r="M50" s="157"/>
      <c r="N50" s="157"/>
      <c r="O50" s="158"/>
      <c r="P50" s="158"/>
      <c r="Q50" s="157"/>
      <c r="R50" s="157"/>
      <c r="S50" s="157"/>
      <c r="T50" s="161"/>
      <c r="U50" s="161"/>
      <c r="V50" s="161"/>
      <c r="W50" s="162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63"/>
    </row>
    <row r="51" spans="1:37" ht="9.75">
      <c r="A51" s="153">
        <v>31</v>
      </c>
      <c r="B51" s="154" t="s">
        <v>273</v>
      </c>
      <c r="C51" s="155" t="s">
        <v>775</v>
      </c>
      <c r="D51" s="164" t="s">
        <v>627</v>
      </c>
      <c r="E51" s="157">
        <v>25</v>
      </c>
      <c r="F51" s="158" t="s">
        <v>204</v>
      </c>
      <c r="G51" s="159"/>
      <c r="H51" s="159"/>
      <c r="I51" s="159"/>
      <c r="J51" s="159"/>
      <c r="K51" s="160"/>
      <c r="L51" s="160"/>
      <c r="M51" s="157"/>
      <c r="N51" s="157"/>
      <c r="O51" s="158"/>
      <c r="P51" s="158" t="s">
        <v>776</v>
      </c>
      <c r="Q51" s="157"/>
      <c r="R51" s="157"/>
      <c r="S51" s="157"/>
      <c r="T51" s="161"/>
      <c r="U51" s="161"/>
      <c r="V51" s="161" t="s">
        <v>349</v>
      </c>
      <c r="W51" s="162"/>
      <c r="X51" s="155" t="s">
        <v>775</v>
      </c>
      <c r="Y51" s="155" t="s">
        <v>775</v>
      </c>
      <c r="Z51" s="158" t="s">
        <v>284</v>
      </c>
      <c r="AA51" s="158"/>
      <c r="AB51" s="158"/>
      <c r="AC51" s="158"/>
      <c r="AD51" s="158"/>
      <c r="AE51" s="158"/>
      <c r="AF51" s="158"/>
      <c r="AG51" s="158"/>
      <c r="AH51" s="158"/>
      <c r="AI51" s="163"/>
      <c r="AJ51" s="11" t="s">
        <v>351</v>
      </c>
      <c r="AK51" s="11" t="s">
        <v>172</v>
      </c>
    </row>
    <row r="52" spans="1:37" ht="20.25">
      <c r="A52" s="153">
        <v>32</v>
      </c>
      <c r="B52" s="154" t="s">
        <v>274</v>
      </c>
      <c r="C52" s="155" t="s">
        <v>777</v>
      </c>
      <c r="D52" s="164" t="s">
        <v>778</v>
      </c>
      <c r="E52" s="157">
        <v>25</v>
      </c>
      <c r="F52" s="158" t="s">
        <v>204</v>
      </c>
      <c r="G52" s="159"/>
      <c r="H52" s="159"/>
      <c r="I52" s="159"/>
      <c r="J52" s="159"/>
      <c r="K52" s="160"/>
      <c r="L52" s="160"/>
      <c r="M52" s="157"/>
      <c r="N52" s="157"/>
      <c r="O52" s="158"/>
      <c r="P52" s="158" t="s">
        <v>776</v>
      </c>
      <c r="Q52" s="157"/>
      <c r="R52" s="157"/>
      <c r="S52" s="157"/>
      <c r="T52" s="161"/>
      <c r="U52" s="161"/>
      <c r="V52" s="161" t="s">
        <v>90</v>
      </c>
      <c r="W52" s="162"/>
      <c r="X52" s="155" t="s">
        <v>777</v>
      </c>
      <c r="Y52" s="155" t="s">
        <v>777</v>
      </c>
      <c r="Z52" s="158" t="s">
        <v>284</v>
      </c>
      <c r="AA52" s="158" t="s">
        <v>279</v>
      </c>
      <c r="AB52" s="158"/>
      <c r="AC52" s="158"/>
      <c r="AD52" s="158"/>
      <c r="AE52" s="158"/>
      <c r="AF52" s="158"/>
      <c r="AG52" s="158"/>
      <c r="AH52" s="158"/>
      <c r="AI52" s="163"/>
      <c r="AJ52" s="11" t="s">
        <v>357</v>
      </c>
      <c r="AK52" s="11" t="s">
        <v>172</v>
      </c>
    </row>
    <row r="53" spans="1:37" ht="9.75">
      <c r="A53" s="153">
        <v>33</v>
      </c>
      <c r="B53" s="154" t="s">
        <v>274</v>
      </c>
      <c r="C53" s="155" t="s">
        <v>779</v>
      </c>
      <c r="D53" s="164" t="s">
        <v>780</v>
      </c>
      <c r="E53" s="157">
        <v>5</v>
      </c>
      <c r="F53" s="158" t="s">
        <v>594</v>
      </c>
      <c r="G53" s="159"/>
      <c r="H53" s="159"/>
      <c r="I53" s="159"/>
      <c r="J53" s="159"/>
      <c r="K53" s="160"/>
      <c r="L53" s="160"/>
      <c r="M53" s="157"/>
      <c r="N53" s="157"/>
      <c r="O53" s="158"/>
      <c r="P53" s="158" t="s">
        <v>776</v>
      </c>
      <c r="Q53" s="157"/>
      <c r="R53" s="157"/>
      <c r="S53" s="157"/>
      <c r="T53" s="161"/>
      <c r="U53" s="161"/>
      <c r="V53" s="161" t="s">
        <v>90</v>
      </c>
      <c r="W53" s="162"/>
      <c r="X53" s="155" t="s">
        <v>779</v>
      </c>
      <c r="Y53" s="155" t="s">
        <v>779</v>
      </c>
      <c r="Z53" s="158" t="s">
        <v>284</v>
      </c>
      <c r="AA53" s="158" t="s">
        <v>279</v>
      </c>
      <c r="AB53" s="158"/>
      <c r="AC53" s="158"/>
      <c r="AD53" s="158"/>
      <c r="AE53" s="158"/>
      <c r="AF53" s="158"/>
      <c r="AG53" s="158"/>
      <c r="AH53" s="158"/>
      <c r="AI53" s="163"/>
      <c r="AJ53" s="11" t="s">
        <v>357</v>
      </c>
      <c r="AK53" s="11" t="s">
        <v>172</v>
      </c>
    </row>
    <row r="54" spans="1:37" ht="9.75">
      <c r="A54" s="153">
        <v>34</v>
      </c>
      <c r="B54" s="154" t="s">
        <v>273</v>
      </c>
      <c r="C54" s="155" t="s">
        <v>781</v>
      </c>
      <c r="D54" s="164" t="s">
        <v>633</v>
      </c>
      <c r="E54" s="157">
        <v>16</v>
      </c>
      <c r="F54" s="158" t="s">
        <v>204</v>
      </c>
      <c r="G54" s="159"/>
      <c r="H54" s="159"/>
      <c r="I54" s="159"/>
      <c r="J54" s="159"/>
      <c r="K54" s="160"/>
      <c r="L54" s="160"/>
      <c r="M54" s="157"/>
      <c r="N54" s="157"/>
      <c r="O54" s="158"/>
      <c r="P54" s="158" t="s">
        <v>776</v>
      </c>
      <c r="Q54" s="157"/>
      <c r="R54" s="157"/>
      <c r="S54" s="157"/>
      <c r="T54" s="161"/>
      <c r="U54" s="161"/>
      <c r="V54" s="161" t="s">
        <v>349</v>
      </c>
      <c r="W54" s="162"/>
      <c r="X54" s="155" t="s">
        <v>781</v>
      </c>
      <c r="Y54" s="155" t="s">
        <v>781</v>
      </c>
      <c r="Z54" s="158" t="s">
        <v>284</v>
      </c>
      <c r="AA54" s="158"/>
      <c r="AB54" s="158"/>
      <c r="AC54" s="158"/>
      <c r="AD54" s="158"/>
      <c r="AE54" s="158"/>
      <c r="AF54" s="158"/>
      <c r="AG54" s="158"/>
      <c r="AH54" s="158"/>
      <c r="AI54" s="163"/>
      <c r="AJ54" s="11" t="s">
        <v>351</v>
      </c>
      <c r="AK54" s="11" t="s">
        <v>172</v>
      </c>
    </row>
    <row r="55" spans="1:37" ht="20.25">
      <c r="A55" s="153">
        <v>35</v>
      </c>
      <c r="B55" s="154" t="s">
        <v>274</v>
      </c>
      <c r="C55" s="155" t="s">
        <v>782</v>
      </c>
      <c r="D55" s="164" t="s">
        <v>783</v>
      </c>
      <c r="E55" s="157">
        <v>16</v>
      </c>
      <c r="F55" s="158" t="s">
        <v>204</v>
      </c>
      <c r="G55" s="159"/>
      <c r="H55" s="159"/>
      <c r="I55" s="159"/>
      <c r="J55" s="159"/>
      <c r="K55" s="160"/>
      <c r="L55" s="160"/>
      <c r="M55" s="157"/>
      <c r="N55" s="157"/>
      <c r="O55" s="158"/>
      <c r="P55" s="158" t="s">
        <v>776</v>
      </c>
      <c r="Q55" s="157"/>
      <c r="R55" s="157"/>
      <c r="S55" s="157"/>
      <c r="T55" s="161"/>
      <c r="U55" s="161"/>
      <c r="V55" s="161" t="s">
        <v>90</v>
      </c>
      <c r="W55" s="162"/>
      <c r="X55" s="155" t="s">
        <v>782</v>
      </c>
      <c r="Y55" s="155" t="s">
        <v>782</v>
      </c>
      <c r="Z55" s="158" t="s">
        <v>284</v>
      </c>
      <c r="AA55" s="158" t="s">
        <v>279</v>
      </c>
      <c r="AB55" s="158"/>
      <c r="AC55" s="158"/>
      <c r="AD55" s="158"/>
      <c r="AE55" s="158"/>
      <c r="AF55" s="158"/>
      <c r="AG55" s="158"/>
      <c r="AH55" s="158"/>
      <c r="AI55" s="163"/>
      <c r="AJ55" s="11" t="s">
        <v>357</v>
      </c>
      <c r="AK55" s="11" t="s">
        <v>172</v>
      </c>
    </row>
    <row r="56" spans="1:37" ht="9.75">
      <c r="A56" s="153">
        <v>36</v>
      </c>
      <c r="B56" s="154" t="s">
        <v>274</v>
      </c>
      <c r="C56" s="155" t="s">
        <v>784</v>
      </c>
      <c r="D56" s="164" t="s">
        <v>785</v>
      </c>
      <c r="E56" s="157">
        <v>2</v>
      </c>
      <c r="F56" s="158" t="s">
        <v>594</v>
      </c>
      <c r="G56" s="159"/>
      <c r="H56" s="159"/>
      <c r="I56" s="159"/>
      <c r="J56" s="159"/>
      <c r="K56" s="160"/>
      <c r="L56" s="160"/>
      <c r="M56" s="157"/>
      <c r="N56" s="157"/>
      <c r="O56" s="158"/>
      <c r="P56" s="158" t="s">
        <v>776</v>
      </c>
      <c r="Q56" s="157"/>
      <c r="R56" s="157"/>
      <c r="S56" s="157"/>
      <c r="T56" s="161"/>
      <c r="U56" s="161"/>
      <c r="V56" s="161" t="s">
        <v>90</v>
      </c>
      <c r="W56" s="162"/>
      <c r="X56" s="155" t="s">
        <v>784</v>
      </c>
      <c r="Y56" s="155" t="s">
        <v>784</v>
      </c>
      <c r="Z56" s="158" t="s">
        <v>284</v>
      </c>
      <c r="AA56" s="158" t="s">
        <v>279</v>
      </c>
      <c r="AB56" s="158"/>
      <c r="AC56" s="158"/>
      <c r="AD56" s="158"/>
      <c r="AE56" s="158"/>
      <c r="AF56" s="158"/>
      <c r="AG56" s="158"/>
      <c r="AH56" s="158"/>
      <c r="AI56" s="163"/>
      <c r="AJ56" s="11" t="s">
        <v>357</v>
      </c>
      <c r="AK56" s="11" t="s">
        <v>172</v>
      </c>
    </row>
    <row r="57" spans="1:37" ht="9.75">
      <c r="A57" s="153">
        <v>37</v>
      </c>
      <c r="B57" s="154" t="s">
        <v>273</v>
      </c>
      <c r="C57" s="155" t="s">
        <v>786</v>
      </c>
      <c r="D57" s="164" t="s">
        <v>787</v>
      </c>
      <c r="E57" s="157">
        <v>3</v>
      </c>
      <c r="F57" s="158" t="s">
        <v>204</v>
      </c>
      <c r="G57" s="159"/>
      <c r="H57" s="159"/>
      <c r="I57" s="159"/>
      <c r="J57" s="159"/>
      <c r="K57" s="160"/>
      <c r="L57" s="160"/>
      <c r="M57" s="157"/>
      <c r="N57" s="157"/>
      <c r="O57" s="158"/>
      <c r="P57" s="158" t="s">
        <v>776</v>
      </c>
      <c r="Q57" s="157"/>
      <c r="R57" s="157"/>
      <c r="S57" s="157"/>
      <c r="T57" s="161"/>
      <c r="U57" s="161"/>
      <c r="V57" s="161" t="s">
        <v>349</v>
      </c>
      <c r="W57" s="162"/>
      <c r="X57" s="155" t="s">
        <v>786</v>
      </c>
      <c r="Y57" s="155" t="s">
        <v>786</v>
      </c>
      <c r="Z57" s="158" t="s">
        <v>284</v>
      </c>
      <c r="AA57" s="158"/>
      <c r="AB57" s="158"/>
      <c r="AC57" s="158"/>
      <c r="AD57" s="158"/>
      <c r="AE57" s="158"/>
      <c r="AF57" s="158"/>
      <c r="AG57" s="158"/>
      <c r="AH57" s="158"/>
      <c r="AI57" s="163"/>
      <c r="AJ57" s="11" t="s">
        <v>351</v>
      </c>
      <c r="AK57" s="11" t="s">
        <v>172</v>
      </c>
    </row>
    <row r="58" spans="1:37" ht="20.25">
      <c r="A58" s="153">
        <v>38</v>
      </c>
      <c r="B58" s="154" t="s">
        <v>274</v>
      </c>
      <c r="C58" s="155" t="s">
        <v>788</v>
      </c>
      <c r="D58" s="164" t="s">
        <v>789</v>
      </c>
      <c r="E58" s="157">
        <v>3</v>
      </c>
      <c r="F58" s="158" t="s">
        <v>204</v>
      </c>
      <c r="G58" s="159"/>
      <c r="H58" s="159"/>
      <c r="I58" s="159"/>
      <c r="J58" s="159"/>
      <c r="K58" s="160"/>
      <c r="L58" s="160"/>
      <c r="M58" s="157"/>
      <c r="N58" s="157"/>
      <c r="O58" s="158"/>
      <c r="P58" s="158" t="s">
        <v>776</v>
      </c>
      <c r="Q58" s="157"/>
      <c r="R58" s="157"/>
      <c r="S58" s="157"/>
      <c r="T58" s="161"/>
      <c r="U58" s="161"/>
      <c r="V58" s="161" t="s">
        <v>90</v>
      </c>
      <c r="W58" s="162"/>
      <c r="X58" s="155" t="s">
        <v>788</v>
      </c>
      <c r="Y58" s="155" t="s">
        <v>788</v>
      </c>
      <c r="Z58" s="158" t="s">
        <v>284</v>
      </c>
      <c r="AA58" s="158" t="s">
        <v>279</v>
      </c>
      <c r="AB58" s="158"/>
      <c r="AC58" s="158"/>
      <c r="AD58" s="158"/>
      <c r="AE58" s="158"/>
      <c r="AF58" s="158"/>
      <c r="AG58" s="158"/>
      <c r="AH58" s="158"/>
      <c r="AI58" s="163"/>
      <c r="AJ58" s="11" t="s">
        <v>357</v>
      </c>
      <c r="AK58" s="11" t="s">
        <v>172</v>
      </c>
    </row>
    <row r="59" spans="1:37" ht="9.75">
      <c r="A59" s="153">
        <v>39</v>
      </c>
      <c r="B59" s="154" t="s">
        <v>274</v>
      </c>
      <c r="C59" s="155" t="s">
        <v>790</v>
      </c>
      <c r="D59" s="164" t="s">
        <v>791</v>
      </c>
      <c r="E59" s="157">
        <v>2</v>
      </c>
      <c r="F59" s="158" t="s">
        <v>594</v>
      </c>
      <c r="G59" s="159"/>
      <c r="H59" s="159"/>
      <c r="I59" s="159"/>
      <c r="J59" s="159"/>
      <c r="K59" s="160"/>
      <c r="L59" s="160"/>
      <c r="M59" s="157"/>
      <c r="N59" s="157"/>
      <c r="O59" s="158"/>
      <c r="P59" s="158" t="s">
        <v>776</v>
      </c>
      <c r="Q59" s="157"/>
      <c r="R59" s="157"/>
      <c r="S59" s="157"/>
      <c r="T59" s="161"/>
      <c r="U59" s="161"/>
      <c r="V59" s="161" t="s">
        <v>90</v>
      </c>
      <c r="W59" s="162"/>
      <c r="X59" s="155" t="s">
        <v>790</v>
      </c>
      <c r="Y59" s="155" t="s">
        <v>790</v>
      </c>
      <c r="Z59" s="158" t="s">
        <v>284</v>
      </c>
      <c r="AA59" s="158" t="s">
        <v>279</v>
      </c>
      <c r="AB59" s="158"/>
      <c r="AC59" s="158"/>
      <c r="AD59" s="158"/>
      <c r="AE59" s="158"/>
      <c r="AF59" s="158"/>
      <c r="AG59" s="158"/>
      <c r="AH59" s="158"/>
      <c r="AI59" s="163"/>
      <c r="AJ59" s="11" t="s">
        <v>357</v>
      </c>
      <c r="AK59" s="11" t="s">
        <v>172</v>
      </c>
    </row>
    <row r="60" spans="1:37" ht="9.75">
      <c r="A60" s="153">
        <v>40</v>
      </c>
      <c r="B60" s="154" t="s">
        <v>273</v>
      </c>
      <c r="C60" s="155" t="s">
        <v>792</v>
      </c>
      <c r="D60" s="164" t="s">
        <v>793</v>
      </c>
      <c r="E60" s="157">
        <v>7</v>
      </c>
      <c r="F60" s="158" t="s">
        <v>594</v>
      </c>
      <c r="G60" s="159"/>
      <c r="H60" s="159"/>
      <c r="I60" s="159"/>
      <c r="J60" s="159"/>
      <c r="K60" s="160"/>
      <c r="L60" s="160"/>
      <c r="M60" s="157"/>
      <c r="N60" s="157"/>
      <c r="O60" s="158"/>
      <c r="P60" s="158" t="s">
        <v>776</v>
      </c>
      <c r="Q60" s="157"/>
      <c r="R60" s="157"/>
      <c r="S60" s="157"/>
      <c r="T60" s="161"/>
      <c r="U60" s="161"/>
      <c r="V60" s="161" t="s">
        <v>349</v>
      </c>
      <c r="W60" s="162"/>
      <c r="X60" s="155" t="s">
        <v>792</v>
      </c>
      <c r="Y60" s="155" t="s">
        <v>792</v>
      </c>
      <c r="Z60" s="158" t="s">
        <v>284</v>
      </c>
      <c r="AA60" s="158"/>
      <c r="AB60" s="158"/>
      <c r="AC60" s="158"/>
      <c r="AD60" s="158"/>
      <c r="AE60" s="158"/>
      <c r="AF60" s="158"/>
      <c r="AG60" s="158"/>
      <c r="AH60" s="158"/>
      <c r="AI60" s="163"/>
      <c r="AJ60" s="11" t="s">
        <v>351</v>
      </c>
      <c r="AK60" s="11" t="s">
        <v>172</v>
      </c>
    </row>
    <row r="61" spans="1:37" ht="20.25">
      <c r="A61" s="153">
        <v>41</v>
      </c>
      <c r="B61" s="154" t="s">
        <v>273</v>
      </c>
      <c r="C61" s="155" t="s">
        <v>794</v>
      </c>
      <c r="D61" s="164" t="s">
        <v>795</v>
      </c>
      <c r="E61" s="157">
        <v>3</v>
      </c>
      <c r="F61" s="158" t="s">
        <v>594</v>
      </c>
      <c r="G61" s="159"/>
      <c r="H61" s="159"/>
      <c r="I61" s="159"/>
      <c r="J61" s="159"/>
      <c r="K61" s="160"/>
      <c r="L61" s="160"/>
      <c r="M61" s="157"/>
      <c r="N61" s="157"/>
      <c r="O61" s="158"/>
      <c r="P61" s="158" t="s">
        <v>776</v>
      </c>
      <c r="Q61" s="157"/>
      <c r="R61" s="157"/>
      <c r="S61" s="157"/>
      <c r="T61" s="161"/>
      <c r="U61" s="161"/>
      <c r="V61" s="161" t="s">
        <v>349</v>
      </c>
      <c r="W61" s="162"/>
      <c r="X61" s="155" t="s">
        <v>794</v>
      </c>
      <c r="Y61" s="155" t="s">
        <v>794</v>
      </c>
      <c r="Z61" s="158" t="s">
        <v>284</v>
      </c>
      <c r="AA61" s="158"/>
      <c r="AB61" s="158"/>
      <c r="AC61" s="158"/>
      <c r="AD61" s="158"/>
      <c r="AE61" s="158"/>
      <c r="AF61" s="158"/>
      <c r="AG61" s="158"/>
      <c r="AH61" s="158"/>
      <c r="AI61" s="163"/>
      <c r="AJ61" s="11" t="s">
        <v>351</v>
      </c>
      <c r="AK61" s="11" t="s">
        <v>172</v>
      </c>
    </row>
    <row r="62" spans="1:37" ht="9.75">
      <c r="A62" s="153">
        <v>42</v>
      </c>
      <c r="B62" s="154" t="s">
        <v>274</v>
      </c>
      <c r="C62" s="155" t="s">
        <v>796</v>
      </c>
      <c r="D62" s="164" t="s">
        <v>797</v>
      </c>
      <c r="E62" s="157">
        <v>1</v>
      </c>
      <c r="F62" s="158" t="s">
        <v>594</v>
      </c>
      <c r="G62" s="159"/>
      <c r="H62" s="159"/>
      <c r="I62" s="159"/>
      <c r="J62" s="159"/>
      <c r="K62" s="160"/>
      <c r="L62" s="160"/>
      <c r="M62" s="157"/>
      <c r="N62" s="157"/>
      <c r="O62" s="158"/>
      <c r="P62" s="158" t="s">
        <v>776</v>
      </c>
      <c r="Q62" s="157"/>
      <c r="R62" s="157"/>
      <c r="S62" s="157"/>
      <c r="T62" s="161"/>
      <c r="U62" s="161"/>
      <c r="V62" s="161" t="s">
        <v>90</v>
      </c>
      <c r="W62" s="162"/>
      <c r="X62" s="155" t="s">
        <v>796</v>
      </c>
      <c r="Y62" s="155" t="s">
        <v>796</v>
      </c>
      <c r="Z62" s="158" t="s">
        <v>284</v>
      </c>
      <c r="AA62" s="158" t="s">
        <v>279</v>
      </c>
      <c r="AB62" s="158"/>
      <c r="AC62" s="158"/>
      <c r="AD62" s="158"/>
      <c r="AE62" s="158"/>
      <c r="AF62" s="158"/>
      <c r="AG62" s="158"/>
      <c r="AH62" s="158"/>
      <c r="AI62" s="163"/>
      <c r="AJ62" s="11" t="s">
        <v>357</v>
      </c>
      <c r="AK62" s="11" t="s">
        <v>172</v>
      </c>
    </row>
    <row r="63" spans="1:37" ht="9.75">
      <c r="A63" s="153">
        <v>43</v>
      </c>
      <c r="B63" s="154" t="s">
        <v>274</v>
      </c>
      <c r="C63" s="155" t="s">
        <v>649</v>
      </c>
      <c r="D63" s="164" t="s">
        <v>650</v>
      </c>
      <c r="E63" s="157">
        <v>2</v>
      </c>
      <c r="F63" s="158" t="s">
        <v>594</v>
      </c>
      <c r="G63" s="159"/>
      <c r="H63" s="159"/>
      <c r="I63" s="159"/>
      <c r="J63" s="159"/>
      <c r="K63" s="160"/>
      <c r="L63" s="160"/>
      <c r="M63" s="157"/>
      <c r="N63" s="157"/>
      <c r="O63" s="158"/>
      <c r="P63" s="158" t="s">
        <v>776</v>
      </c>
      <c r="Q63" s="157"/>
      <c r="R63" s="157"/>
      <c r="S63" s="157"/>
      <c r="T63" s="161"/>
      <c r="U63" s="161"/>
      <c r="V63" s="161" t="s">
        <v>90</v>
      </c>
      <c r="W63" s="162"/>
      <c r="X63" s="155" t="s">
        <v>649</v>
      </c>
      <c r="Y63" s="155" t="s">
        <v>649</v>
      </c>
      <c r="Z63" s="158" t="s">
        <v>284</v>
      </c>
      <c r="AA63" s="158" t="s">
        <v>279</v>
      </c>
      <c r="AB63" s="158"/>
      <c r="AC63" s="158"/>
      <c r="AD63" s="158"/>
      <c r="AE63" s="158"/>
      <c r="AF63" s="158"/>
      <c r="AG63" s="158"/>
      <c r="AH63" s="158"/>
      <c r="AI63" s="163"/>
      <c r="AJ63" s="11" t="s">
        <v>357</v>
      </c>
      <c r="AK63" s="11" t="s">
        <v>172</v>
      </c>
    </row>
    <row r="64" spans="1:37" ht="9.75">
      <c r="A64" s="153">
        <v>44</v>
      </c>
      <c r="B64" s="154" t="s">
        <v>273</v>
      </c>
      <c r="C64" s="155" t="s">
        <v>798</v>
      </c>
      <c r="D64" s="164" t="s">
        <v>799</v>
      </c>
      <c r="E64" s="157">
        <v>2</v>
      </c>
      <c r="F64" s="158" t="s">
        <v>594</v>
      </c>
      <c r="G64" s="159"/>
      <c r="H64" s="159"/>
      <c r="I64" s="159"/>
      <c r="J64" s="159"/>
      <c r="K64" s="160"/>
      <c r="L64" s="160"/>
      <c r="M64" s="157"/>
      <c r="N64" s="157"/>
      <c r="O64" s="158"/>
      <c r="P64" s="158" t="s">
        <v>776</v>
      </c>
      <c r="Q64" s="157"/>
      <c r="R64" s="157"/>
      <c r="S64" s="157"/>
      <c r="T64" s="161"/>
      <c r="U64" s="161"/>
      <c r="V64" s="161" t="s">
        <v>349</v>
      </c>
      <c r="W64" s="162"/>
      <c r="X64" s="155" t="s">
        <v>798</v>
      </c>
      <c r="Y64" s="155" t="s">
        <v>798</v>
      </c>
      <c r="Z64" s="158" t="s">
        <v>284</v>
      </c>
      <c r="AA64" s="158"/>
      <c r="AB64" s="158"/>
      <c r="AC64" s="158"/>
      <c r="AD64" s="158"/>
      <c r="AE64" s="158"/>
      <c r="AF64" s="158"/>
      <c r="AG64" s="158"/>
      <c r="AH64" s="158"/>
      <c r="AI64" s="163"/>
      <c r="AJ64" s="11" t="s">
        <v>351</v>
      </c>
      <c r="AK64" s="11" t="s">
        <v>172</v>
      </c>
    </row>
    <row r="65" spans="1:37" ht="20.25">
      <c r="A65" s="153">
        <v>45</v>
      </c>
      <c r="B65" s="154" t="s">
        <v>274</v>
      </c>
      <c r="C65" s="155" t="s">
        <v>800</v>
      </c>
      <c r="D65" s="164" t="s">
        <v>801</v>
      </c>
      <c r="E65" s="157">
        <v>2</v>
      </c>
      <c r="F65" s="158" t="s">
        <v>594</v>
      </c>
      <c r="G65" s="159"/>
      <c r="H65" s="159"/>
      <c r="I65" s="159"/>
      <c r="J65" s="159"/>
      <c r="K65" s="160"/>
      <c r="L65" s="160"/>
      <c r="M65" s="157"/>
      <c r="N65" s="157"/>
      <c r="O65" s="158"/>
      <c r="P65" s="158" t="s">
        <v>776</v>
      </c>
      <c r="Q65" s="157"/>
      <c r="R65" s="157"/>
      <c r="S65" s="157"/>
      <c r="T65" s="161"/>
      <c r="U65" s="161"/>
      <c r="V65" s="161" t="s">
        <v>90</v>
      </c>
      <c r="W65" s="162"/>
      <c r="X65" s="155" t="s">
        <v>800</v>
      </c>
      <c r="Y65" s="155" t="s">
        <v>800</v>
      </c>
      <c r="Z65" s="158" t="s">
        <v>284</v>
      </c>
      <c r="AA65" s="158" t="s">
        <v>279</v>
      </c>
      <c r="AB65" s="158"/>
      <c r="AC65" s="158"/>
      <c r="AD65" s="158"/>
      <c r="AE65" s="158"/>
      <c r="AF65" s="158"/>
      <c r="AG65" s="158"/>
      <c r="AH65" s="158"/>
      <c r="AI65" s="163"/>
      <c r="AJ65" s="11" t="s">
        <v>357</v>
      </c>
      <c r="AK65" s="11" t="s">
        <v>172</v>
      </c>
    </row>
    <row r="66" spans="1:37" ht="9.75">
      <c r="A66" s="153">
        <v>46</v>
      </c>
      <c r="B66" s="154" t="s">
        <v>273</v>
      </c>
      <c r="C66" s="155" t="s">
        <v>802</v>
      </c>
      <c r="D66" s="164" t="s">
        <v>803</v>
      </c>
      <c r="E66" s="157">
        <v>1</v>
      </c>
      <c r="F66" s="158" t="s">
        <v>594</v>
      </c>
      <c r="G66" s="159"/>
      <c r="H66" s="159"/>
      <c r="I66" s="159"/>
      <c r="J66" s="159"/>
      <c r="K66" s="160"/>
      <c r="L66" s="160"/>
      <c r="M66" s="157"/>
      <c r="N66" s="157"/>
      <c r="O66" s="158"/>
      <c r="P66" s="158" t="s">
        <v>776</v>
      </c>
      <c r="Q66" s="157"/>
      <c r="R66" s="157"/>
      <c r="S66" s="157"/>
      <c r="T66" s="161"/>
      <c r="U66" s="161"/>
      <c r="V66" s="161" t="s">
        <v>349</v>
      </c>
      <c r="W66" s="162"/>
      <c r="X66" s="155" t="s">
        <v>802</v>
      </c>
      <c r="Y66" s="155" t="s">
        <v>802</v>
      </c>
      <c r="Z66" s="158" t="s">
        <v>284</v>
      </c>
      <c r="AA66" s="158"/>
      <c r="AB66" s="158"/>
      <c r="AC66" s="158"/>
      <c r="AD66" s="158"/>
      <c r="AE66" s="158"/>
      <c r="AF66" s="158"/>
      <c r="AG66" s="158"/>
      <c r="AH66" s="158"/>
      <c r="AI66" s="163"/>
      <c r="AJ66" s="11" t="s">
        <v>351</v>
      </c>
      <c r="AK66" s="11" t="s">
        <v>172</v>
      </c>
    </row>
    <row r="67" spans="1:37" ht="20.25">
      <c r="A67" s="153">
        <v>47</v>
      </c>
      <c r="B67" s="154" t="s">
        <v>274</v>
      </c>
      <c r="C67" s="155" t="s">
        <v>804</v>
      </c>
      <c r="D67" s="164" t="s">
        <v>805</v>
      </c>
      <c r="E67" s="157">
        <v>1</v>
      </c>
      <c r="F67" s="158" t="s">
        <v>594</v>
      </c>
      <c r="G67" s="159"/>
      <c r="H67" s="159"/>
      <c r="I67" s="159"/>
      <c r="J67" s="159"/>
      <c r="K67" s="160"/>
      <c r="L67" s="160"/>
      <c r="M67" s="157"/>
      <c r="N67" s="157"/>
      <c r="O67" s="158"/>
      <c r="P67" s="158" t="s">
        <v>776</v>
      </c>
      <c r="Q67" s="157"/>
      <c r="R67" s="157"/>
      <c r="S67" s="157"/>
      <c r="T67" s="161"/>
      <c r="U67" s="161"/>
      <c r="V67" s="161" t="s">
        <v>90</v>
      </c>
      <c r="W67" s="162"/>
      <c r="X67" s="155" t="s">
        <v>804</v>
      </c>
      <c r="Y67" s="155" t="s">
        <v>804</v>
      </c>
      <c r="Z67" s="158" t="s">
        <v>284</v>
      </c>
      <c r="AA67" s="158" t="s">
        <v>279</v>
      </c>
      <c r="AB67" s="158"/>
      <c r="AC67" s="158"/>
      <c r="AD67" s="158"/>
      <c r="AE67" s="158"/>
      <c r="AF67" s="158"/>
      <c r="AG67" s="158"/>
      <c r="AH67" s="158"/>
      <c r="AI67" s="163"/>
      <c r="AJ67" s="11" t="s">
        <v>357</v>
      </c>
      <c r="AK67" s="11" t="s">
        <v>172</v>
      </c>
    </row>
    <row r="68" spans="1:37" ht="9.75">
      <c r="A68" s="153">
        <v>48</v>
      </c>
      <c r="B68" s="154" t="s">
        <v>273</v>
      </c>
      <c r="C68" s="155" t="s">
        <v>806</v>
      </c>
      <c r="D68" s="164" t="s">
        <v>807</v>
      </c>
      <c r="E68" s="157">
        <v>1</v>
      </c>
      <c r="F68" s="158" t="s">
        <v>594</v>
      </c>
      <c r="G68" s="159"/>
      <c r="H68" s="159"/>
      <c r="I68" s="159"/>
      <c r="J68" s="159"/>
      <c r="K68" s="160"/>
      <c r="L68" s="160"/>
      <c r="M68" s="157"/>
      <c r="N68" s="157"/>
      <c r="O68" s="158"/>
      <c r="P68" s="158" t="s">
        <v>776</v>
      </c>
      <c r="Q68" s="157"/>
      <c r="R68" s="157"/>
      <c r="S68" s="157"/>
      <c r="T68" s="161"/>
      <c r="U68" s="161"/>
      <c r="V68" s="161" t="s">
        <v>349</v>
      </c>
      <c r="W68" s="162"/>
      <c r="X68" s="155" t="s">
        <v>806</v>
      </c>
      <c r="Y68" s="155" t="s">
        <v>806</v>
      </c>
      <c r="Z68" s="158" t="s">
        <v>284</v>
      </c>
      <c r="AA68" s="158"/>
      <c r="AB68" s="158"/>
      <c r="AC68" s="158"/>
      <c r="AD68" s="158"/>
      <c r="AE68" s="158"/>
      <c r="AF68" s="158"/>
      <c r="AG68" s="158"/>
      <c r="AH68" s="158"/>
      <c r="AI68" s="163"/>
      <c r="AJ68" s="11" t="s">
        <v>351</v>
      </c>
      <c r="AK68" s="11" t="s">
        <v>172</v>
      </c>
    </row>
    <row r="69" spans="1:37" ht="20.25">
      <c r="A69" s="153">
        <v>49</v>
      </c>
      <c r="B69" s="154" t="s">
        <v>274</v>
      </c>
      <c r="C69" s="155" t="s">
        <v>808</v>
      </c>
      <c r="D69" s="164" t="s">
        <v>809</v>
      </c>
      <c r="E69" s="157">
        <v>1</v>
      </c>
      <c r="F69" s="158" t="s">
        <v>594</v>
      </c>
      <c r="G69" s="159"/>
      <c r="H69" s="159"/>
      <c r="I69" s="159"/>
      <c r="J69" s="159"/>
      <c r="K69" s="160"/>
      <c r="L69" s="160"/>
      <c r="M69" s="157"/>
      <c r="N69" s="157"/>
      <c r="O69" s="158"/>
      <c r="P69" s="158" t="s">
        <v>776</v>
      </c>
      <c r="Q69" s="157"/>
      <c r="R69" s="157"/>
      <c r="S69" s="157"/>
      <c r="T69" s="161"/>
      <c r="U69" s="161"/>
      <c r="V69" s="161" t="s">
        <v>90</v>
      </c>
      <c r="W69" s="162"/>
      <c r="X69" s="155" t="s">
        <v>808</v>
      </c>
      <c r="Y69" s="155" t="s">
        <v>808</v>
      </c>
      <c r="Z69" s="158" t="s">
        <v>284</v>
      </c>
      <c r="AA69" s="158" t="s">
        <v>279</v>
      </c>
      <c r="AB69" s="158"/>
      <c r="AC69" s="158"/>
      <c r="AD69" s="158"/>
      <c r="AE69" s="158"/>
      <c r="AF69" s="158"/>
      <c r="AG69" s="158"/>
      <c r="AH69" s="158"/>
      <c r="AI69" s="163"/>
      <c r="AJ69" s="11" t="s">
        <v>357</v>
      </c>
      <c r="AK69" s="11" t="s">
        <v>172</v>
      </c>
    </row>
    <row r="70" spans="1:37" ht="9.75">
      <c r="A70" s="153">
        <v>50</v>
      </c>
      <c r="B70" s="154" t="s">
        <v>273</v>
      </c>
      <c r="C70" s="155" t="s">
        <v>810</v>
      </c>
      <c r="D70" s="164" t="s">
        <v>811</v>
      </c>
      <c r="E70" s="157">
        <v>1</v>
      </c>
      <c r="F70" s="158" t="s">
        <v>594</v>
      </c>
      <c r="G70" s="159"/>
      <c r="H70" s="159"/>
      <c r="I70" s="159"/>
      <c r="J70" s="159"/>
      <c r="K70" s="160"/>
      <c r="L70" s="160"/>
      <c r="M70" s="157"/>
      <c r="N70" s="157"/>
      <c r="O70" s="158"/>
      <c r="P70" s="158" t="s">
        <v>776</v>
      </c>
      <c r="Q70" s="157"/>
      <c r="R70" s="157"/>
      <c r="S70" s="157"/>
      <c r="T70" s="161"/>
      <c r="U70" s="161"/>
      <c r="V70" s="161" t="s">
        <v>349</v>
      </c>
      <c r="W70" s="162"/>
      <c r="X70" s="155" t="s">
        <v>810</v>
      </c>
      <c r="Y70" s="155" t="s">
        <v>810</v>
      </c>
      <c r="Z70" s="158" t="s">
        <v>284</v>
      </c>
      <c r="AA70" s="158"/>
      <c r="AB70" s="158"/>
      <c r="AC70" s="158"/>
      <c r="AD70" s="158"/>
      <c r="AE70" s="158"/>
      <c r="AF70" s="158"/>
      <c r="AG70" s="158"/>
      <c r="AH70" s="158"/>
      <c r="AI70" s="163"/>
      <c r="AJ70" s="11" t="s">
        <v>351</v>
      </c>
      <c r="AK70" s="11" t="s">
        <v>172</v>
      </c>
    </row>
    <row r="71" spans="1:37" ht="20.25">
      <c r="A71" s="153">
        <v>51</v>
      </c>
      <c r="B71" s="154" t="s">
        <v>274</v>
      </c>
      <c r="C71" s="155" t="s">
        <v>812</v>
      </c>
      <c r="D71" s="164" t="s">
        <v>813</v>
      </c>
      <c r="E71" s="157">
        <v>1</v>
      </c>
      <c r="F71" s="158" t="s">
        <v>594</v>
      </c>
      <c r="G71" s="159"/>
      <c r="H71" s="159"/>
      <c r="I71" s="159"/>
      <c r="J71" s="159"/>
      <c r="K71" s="160"/>
      <c r="L71" s="160"/>
      <c r="M71" s="157"/>
      <c r="N71" s="157"/>
      <c r="O71" s="158"/>
      <c r="P71" s="158" t="s">
        <v>776</v>
      </c>
      <c r="Q71" s="157"/>
      <c r="R71" s="157"/>
      <c r="S71" s="157"/>
      <c r="T71" s="161"/>
      <c r="U71" s="161"/>
      <c r="V71" s="161" t="s">
        <v>90</v>
      </c>
      <c r="W71" s="162"/>
      <c r="X71" s="155" t="s">
        <v>812</v>
      </c>
      <c r="Y71" s="155" t="s">
        <v>812</v>
      </c>
      <c r="Z71" s="158" t="s">
        <v>284</v>
      </c>
      <c r="AA71" s="158" t="s">
        <v>279</v>
      </c>
      <c r="AB71" s="158"/>
      <c r="AC71" s="158"/>
      <c r="AD71" s="158"/>
      <c r="AE71" s="158"/>
      <c r="AF71" s="158"/>
      <c r="AG71" s="158"/>
      <c r="AH71" s="158"/>
      <c r="AI71" s="163"/>
      <c r="AJ71" s="11" t="s">
        <v>357</v>
      </c>
      <c r="AK71" s="11" t="s">
        <v>172</v>
      </c>
    </row>
    <row r="72" spans="1:37" ht="9.75">
      <c r="A72" s="153">
        <v>52</v>
      </c>
      <c r="B72" s="154" t="s">
        <v>273</v>
      </c>
      <c r="C72" s="155" t="s">
        <v>814</v>
      </c>
      <c r="D72" s="164" t="s">
        <v>815</v>
      </c>
      <c r="E72" s="157">
        <v>44</v>
      </c>
      <c r="F72" s="158" t="s">
        <v>204</v>
      </c>
      <c r="G72" s="159"/>
      <c r="H72" s="159"/>
      <c r="I72" s="159"/>
      <c r="J72" s="159"/>
      <c r="K72" s="160"/>
      <c r="L72" s="160"/>
      <c r="M72" s="157"/>
      <c r="N72" s="157"/>
      <c r="O72" s="158"/>
      <c r="P72" s="158" t="s">
        <v>776</v>
      </c>
      <c r="Q72" s="157"/>
      <c r="R72" s="157"/>
      <c r="S72" s="157"/>
      <c r="T72" s="161"/>
      <c r="U72" s="161"/>
      <c r="V72" s="161" t="s">
        <v>349</v>
      </c>
      <c r="W72" s="162"/>
      <c r="X72" s="155" t="s">
        <v>814</v>
      </c>
      <c r="Y72" s="155" t="s">
        <v>814</v>
      </c>
      <c r="Z72" s="158" t="s">
        <v>284</v>
      </c>
      <c r="AA72" s="158"/>
      <c r="AB72" s="158"/>
      <c r="AC72" s="158"/>
      <c r="AD72" s="158"/>
      <c r="AE72" s="158"/>
      <c r="AF72" s="158"/>
      <c r="AG72" s="158"/>
      <c r="AH72" s="158"/>
      <c r="AI72" s="163"/>
      <c r="AJ72" s="11" t="s">
        <v>351</v>
      </c>
      <c r="AK72" s="11" t="s">
        <v>172</v>
      </c>
    </row>
    <row r="73" spans="1:37" ht="9.75">
      <c r="A73" s="153">
        <v>53</v>
      </c>
      <c r="B73" s="154" t="s">
        <v>273</v>
      </c>
      <c r="C73" s="155" t="s">
        <v>816</v>
      </c>
      <c r="D73" s="164" t="s">
        <v>817</v>
      </c>
      <c r="E73" s="157">
        <v>44</v>
      </c>
      <c r="F73" s="158" t="s">
        <v>204</v>
      </c>
      <c r="G73" s="159"/>
      <c r="H73" s="159"/>
      <c r="I73" s="159"/>
      <c r="J73" s="159"/>
      <c r="K73" s="160"/>
      <c r="L73" s="160"/>
      <c r="M73" s="157"/>
      <c r="N73" s="157"/>
      <c r="O73" s="158"/>
      <c r="P73" s="158" t="s">
        <v>776</v>
      </c>
      <c r="Q73" s="157"/>
      <c r="R73" s="157"/>
      <c r="S73" s="157"/>
      <c r="T73" s="161"/>
      <c r="U73" s="161"/>
      <c r="V73" s="161" t="s">
        <v>349</v>
      </c>
      <c r="W73" s="162"/>
      <c r="X73" s="155" t="s">
        <v>816</v>
      </c>
      <c r="Y73" s="155" t="s">
        <v>816</v>
      </c>
      <c r="Z73" s="158" t="s">
        <v>284</v>
      </c>
      <c r="AA73" s="158"/>
      <c r="AB73" s="158"/>
      <c r="AC73" s="158"/>
      <c r="AD73" s="158"/>
      <c r="AE73" s="158"/>
      <c r="AF73" s="158"/>
      <c r="AG73" s="158"/>
      <c r="AH73" s="158"/>
      <c r="AI73" s="163"/>
      <c r="AJ73" s="11" t="s">
        <v>351</v>
      </c>
      <c r="AK73" s="11" t="s">
        <v>172</v>
      </c>
    </row>
    <row r="74" spans="1:37" ht="9.75">
      <c r="A74" s="153">
        <v>54</v>
      </c>
      <c r="B74" s="154" t="s">
        <v>273</v>
      </c>
      <c r="C74" s="155" t="s">
        <v>818</v>
      </c>
      <c r="D74" s="164" t="s">
        <v>819</v>
      </c>
      <c r="E74" s="157"/>
      <c r="F74" s="158" t="s">
        <v>56</v>
      </c>
      <c r="G74" s="159"/>
      <c r="H74" s="159"/>
      <c r="I74" s="159"/>
      <c r="J74" s="159"/>
      <c r="K74" s="160"/>
      <c r="L74" s="160"/>
      <c r="M74" s="157"/>
      <c r="N74" s="157"/>
      <c r="O74" s="158"/>
      <c r="P74" s="158" t="s">
        <v>776</v>
      </c>
      <c r="Q74" s="157"/>
      <c r="R74" s="157"/>
      <c r="S74" s="157"/>
      <c r="T74" s="161"/>
      <c r="U74" s="161"/>
      <c r="V74" s="161" t="s">
        <v>349</v>
      </c>
      <c r="W74" s="162"/>
      <c r="X74" s="155" t="s">
        <v>818</v>
      </c>
      <c r="Y74" s="155" t="s">
        <v>818</v>
      </c>
      <c r="Z74" s="158" t="s">
        <v>284</v>
      </c>
      <c r="AA74" s="158"/>
      <c r="AB74" s="158"/>
      <c r="AC74" s="158"/>
      <c r="AD74" s="158"/>
      <c r="AE74" s="158"/>
      <c r="AF74" s="158"/>
      <c r="AG74" s="158"/>
      <c r="AH74" s="158"/>
      <c r="AI74" s="163"/>
      <c r="AJ74" s="11" t="s">
        <v>351</v>
      </c>
      <c r="AK74" s="11" t="s">
        <v>172</v>
      </c>
    </row>
    <row r="75" spans="1:35" ht="9.75">
      <c r="A75" s="153"/>
      <c r="B75" s="154"/>
      <c r="C75" s="155"/>
      <c r="D75" s="165" t="s">
        <v>820</v>
      </c>
      <c r="E75" s="159"/>
      <c r="F75" s="158"/>
      <c r="G75" s="159"/>
      <c r="H75" s="159"/>
      <c r="I75" s="159"/>
      <c r="J75" s="159"/>
      <c r="K75" s="160"/>
      <c r="L75" s="160"/>
      <c r="M75" s="157"/>
      <c r="N75" s="157"/>
      <c r="O75" s="158"/>
      <c r="P75" s="158"/>
      <c r="Q75" s="157"/>
      <c r="R75" s="157"/>
      <c r="S75" s="157"/>
      <c r="T75" s="161"/>
      <c r="U75" s="161"/>
      <c r="V75" s="161"/>
      <c r="W75" s="162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63"/>
    </row>
    <row r="76" spans="1:35" ht="9.75">
      <c r="A76" s="153"/>
      <c r="B76" s="154"/>
      <c r="C76" s="155"/>
      <c r="D76" s="156" t="s">
        <v>821</v>
      </c>
      <c r="E76" s="157"/>
      <c r="F76" s="158"/>
      <c r="G76" s="159"/>
      <c r="H76" s="159"/>
      <c r="I76" s="159"/>
      <c r="J76" s="159"/>
      <c r="K76" s="160"/>
      <c r="L76" s="160"/>
      <c r="M76" s="157"/>
      <c r="N76" s="157"/>
      <c r="O76" s="158"/>
      <c r="P76" s="158"/>
      <c r="Q76" s="157"/>
      <c r="R76" s="157"/>
      <c r="S76" s="157"/>
      <c r="T76" s="161"/>
      <c r="U76" s="161"/>
      <c r="V76" s="161"/>
      <c r="W76" s="162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63"/>
    </row>
    <row r="77" spans="1:37" ht="9.75">
      <c r="A77" s="153">
        <v>55</v>
      </c>
      <c r="B77" s="154" t="s">
        <v>273</v>
      </c>
      <c r="C77" s="155" t="s">
        <v>822</v>
      </c>
      <c r="D77" s="164" t="s">
        <v>823</v>
      </c>
      <c r="E77" s="157">
        <v>1</v>
      </c>
      <c r="F77" s="158" t="s">
        <v>824</v>
      </c>
      <c r="G77" s="159"/>
      <c r="H77" s="159"/>
      <c r="I77" s="159"/>
      <c r="J77" s="159"/>
      <c r="K77" s="160"/>
      <c r="L77" s="160"/>
      <c r="M77" s="157"/>
      <c r="N77" s="157"/>
      <c r="O77" s="158"/>
      <c r="P77" s="158" t="s">
        <v>825</v>
      </c>
      <c r="Q77" s="157"/>
      <c r="R77" s="157"/>
      <c r="S77" s="157"/>
      <c r="T77" s="161"/>
      <c r="U77" s="161"/>
      <c r="V77" s="161" t="s">
        <v>349</v>
      </c>
      <c r="W77" s="162"/>
      <c r="X77" s="155" t="s">
        <v>822</v>
      </c>
      <c r="Y77" s="155" t="s">
        <v>822</v>
      </c>
      <c r="Z77" s="158" t="s">
        <v>284</v>
      </c>
      <c r="AA77" s="158"/>
      <c r="AB77" s="158"/>
      <c r="AC77" s="158"/>
      <c r="AD77" s="158"/>
      <c r="AE77" s="158"/>
      <c r="AF77" s="158"/>
      <c r="AG77" s="158"/>
      <c r="AH77" s="158"/>
      <c r="AI77" s="163"/>
      <c r="AJ77" s="11" t="s">
        <v>351</v>
      </c>
      <c r="AK77" s="11" t="s">
        <v>172</v>
      </c>
    </row>
    <row r="78" spans="1:37" ht="9.75">
      <c r="A78" s="153">
        <v>56</v>
      </c>
      <c r="B78" s="154" t="s">
        <v>274</v>
      </c>
      <c r="C78" s="155" t="s">
        <v>826</v>
      </c>
      <c r="D78" s="164" t="s">
        <v>827</v>
      </c>
      <c r="E78" s="157">
        <v>1</v>
      </c>
      <c r="F78" s="158" t="s">
        <v>594</v>
      </c>
      <c r="G78" s="159"/>
      <c r="H78" s="159"/>
      <c r="I78" s="159"/>
      <c r="J78" s="159"/>
      <c r="K78" s="160"/>
      <c r="L78" s="160"/>
      <c r="M78" s="157"/>
      <c r="N78" s="157"/>
      <c r="O78" s="158"/>
      <c r="P78" s="158" t="s">
        <v>825</v>
      </c>
      <c r="Q78" s="157"/>
      <c r="R78" s="157"/>
      <c r="S78" s="157"/>
      <c r="T78" s="161"/>
      <c r="U78" s="161"/>
      <c r="V78" s="161" t="s">
        <v>90</v>
      </c>
      <c r="W78" s="162"/>
      <c r="X78" s="155" t="s">
        <v>826</v>
      </c>
      <c r="Y78" s="155" t="s">
        <v>826</v>
      </c>
      <c r="Z78" s="158" t="s">
        <v>284</v>
      </c>
      <c r="AA78" s="158" t="s">
        <v>279</v>
      </c>
      <c r="AB78" s="158"/>
      <c r="AC78" s="158"/>
      <c r="AD78" s="158"/>
      <c r="AE78" s="158"/>
      <c r="AF78" s="158"/>
      <c r="AG78" s="158"/>
      <c r="AH78" s="158"/>
      <c r="AI78" s="163"/>
      <c r="AJ78" s="11" t="s">
        <v>357</v>
      </c>
      <c r="AK78" s="11" t="s">
        <v>172</v>
      </c>
    </row>
    <row r="79" spans="1:37" ht="20.25">
      <c r="A79" s="153">
        <v>57</v>
      </c>
      <c r="B79" s="154" t="s">
        <v>273</v>
      </c>
      <c r="C79" s="155" t="s">
        <v>828</v>
      </c>
      <c r="D79" s="164" t="s">
        <v>829</v>
      </c>
      <c r="E79" s="157">
        <v>1</v>
      </c>
      <c r="F79" s="158" t="s">
        <v>594</v>
      </c>
      <c r="G79" s="159"/>
      <c r="H79" s="159"/>
      <c r="I79" s="159"/>
      <c r="J79" s="159"/>
      <c r="K79" s="160"/>
      <c r="L79" s="160"/>
      <c r="M79" s="157"/>
      <c r="N79" s="157"/>
      <c r="O79" s="158"/>
      <c r="P79" s="158" t="s">
        <v>825</v>
      </c>
      <c r="Q79" s="157"/>
      <c r="R79" s="157"/>
      <c r="S79" s="157"/>
      <c r="T79" s="161"/>
      <c r="U79" s="161"/>
      <c r="V79" s="161" t="s">
        <v>349</v>
      </c>
      <c r="W79" s="162"/>
      <c r="X79" s="155" t="s">
        <v>828</v>
      </c>
      <c r="Y79" s="155" t="s">
        <v>828</v>
      </c>
      <c r="Z79" s="158" t="s">
        <v>284</v>
      </c>
      <c r="AA79" s="158"/>
      <c r="AB79" s="158"/>
      <c r="AC79" s="158"/>
      <c r="AD79" s="158"/>
      <c r="AE79" s="158"/>
      <c r="AF79" s="158"/>
      <c r="AG79" s="158"/>
      <c r="AH79" s="158"/>
      <c r="AI79" s="163"/>
      <c r="AJ79" s="11" t="s">
        <v>351</v>
      </c>
      <c r="AK79" s="11" t="s">
        <v>172</v>
      </c>
    </row>
    <row r="80" spans="1:37" ht="20.25">
      <c r="A80" s="153">
        <v>58</v>
      </c>
      <c r="B80" s="154" t="s">
        <v>273</v>
      </c>
      <c r="C80" s="155" t="s">
        <v>830</v>
      </c>
      <c r="D80" s="164" t="s">
        <v>831</v>
      </c>
      <c r="E80" s="157">
        <v>1</v>
      </c>
      <c r="F80" s="158" t="s">
        <v>590</v>
      </c>
      <c r="G80" s="159"/>
      <c r="H80" s="159"/>
      <c r="I80" s="159"/>
      <c r="J80" s="159"/>
      <c r="K80" s="160"/>
      <c r="L80" s="160"/>
      <c r="M80" s="157"/>
      <c r="N80" s="157"/>
      <c r="O80" s="158"/>
      <c r="P80" s="158" t="s">
        <v>825</v>
      </c>
      <c r="Q80" s="157"/>
      <c r="R80" s="157"/>
      <c r="S80" s="157"/>
      <c r="T80" s="161"/>
      <c r="U80" s="161"/>
      <c r="V80" s="161" t="s">
        <v>349</v>
      </c>
      <c r="W80" s="162"/>
      <c r="X80" s="155" t="s">
        <v>830</v>
      </c>
      <c r="Y80" s="155" t="s">
        <v>830</v>
      </c>
      <c r="Z80" s="158" t="s">
        <v>284</v>
      </c>
      <c r="AA80" s="158"/>
      <c r="AB80" s="158"/>
      <c r="AC80" s="158"/>
      <c r="AD80" s="158"/>
      <c r="AE80" s="158"/>
      <c r="AF80" s="158"/>
      <c r="AG80" s="158"/>
      <c r="AH80" s="158"/>
      <c r="AI80" s="163"/>
      <c r="AJ80" s="11" t="s">
        <v>351</v>
      </c>
      <c r="AK80" s="11" t="s">
        <v>172</v>
      </c>
    </row>
    <row r="81" spans="1:37" ht="20.25">
      <c r="A81" s="153">
        <v>59</v>
      </c>
      <c r="B81" s="154" t="s">
        <v>274</v>
      </c>
      <c r="C81" s="155" t="s">
        <v>832</v>
      </c>
      <c r="D81" s="164" t="s">
        <v>833</v>
      </c>
      <c r="E81" s="157">
        <v>1</v>
      </c>
      <c r="F81" s="158" t="s">
        <v>594</v>
      </c>
      <c r="G81" s="159"/>
      <c r="H81" s="159"/>
      <c r="I81" s="159"/>
      <c r="J81" s="159"/>
      <c r="K81" s="160"/>
      <c r="L81" s="160"/>
      <c r="M81" s="157"/>
      <c r="N81" s="157"/>
      <c r="O81" s="158"/>
      <c r="P81" s="158" t="s">
        <v>825</v>
      </c>
      <c r="Q81" s="157"/>
      <c r="R81" s="157"/>
      <c r="S81" s="157"/>
      <c r="T81" s="161"/>
      <c r="U81" s="161"/>
      <c r="V81" s="161" t="s">
        <v>90</v>
      </c>
      <c r="W81" s="162"/>
      <c r="X81" s="155" t="s">
        <v>832</v>
      </c>
      <c r="Y81" s="155" t="s">
        <v>832</v>
      </c>
      <c r="Z81" s="158" t="s">
        <v>284</v>
      </c>
      <c r="AA81" s="158" t="s">
        <v>279</v>
      </c>
      <c r="AB81" s="158"/>
      <c r="AC81" s="158"/>
      <c r="AD81" s="158"/>
      <c r="AE81" s="158"/>
      <c r="AF81" s="158"/>
      <c r="AG81" s="158"/>
      <c r="AH81" s="158"/>
      <c r="AI81" s="163"/>
      <c r="AJ81" s="11" t="s">
        <v>357</v>
      </c>
      <c r="AK81" s="11" t="s">
        <v>172</v>
      </c>
    </row>
    <row r="82" spans="1:37" ht="20.25">
      <c r="A82" s="153">
        <v>60</v>
      </c>
      <c r="B82" s="154" t="s">
        <v>274</v>
      </c>
      <c r="C82" s="155" t="s">
        <v>834</v>
      </c>
      <c r="D82" s="164" t="s">
        <v>835</v>
      </c>
      <c r="E82" s="157">
        <v>1</v>
      </c>
      <c r="F82" s="158" t="s">
        <v>594</v>
      </c>
      <c r="G82" s="159"/>
      <c r="H82" s="159"/>
      <c r="I82" s="159"/>
      <c r="J82" s="159"/>
      <c r="K82" s="160"/>
      <c r="L82" s="160"/>
      <c r="M82" s="157"/>
      <c r="N82" s="157"/>
      <c r="O82" s="158"/>
      <c r="P82" s="158" t="s">
        <v>825</v>
      </c>
      <c r="Q82" s="157"/>
      <c r="R82" s="157"/>
      <c r="S82" s="157"/>
      <c r="T82" s="161"/>
      <c r="U82" s="161"/>
      <c r="V82" s="161" t="s">
        <v>90</v>
      </c>
      <c r="W82" s="162"/>
      <c r="X82" s="155" t="s">
        <v>834</v>
      </c>
      <c r="Y82" s="155" t="s">
        <v>834</v>
      </c>
      <c r="Z82" s="158" t="s">
        <v>284</v>
      </c>
      <c r="AA82" s="158" t="s">
        <v>279</v>
      </c>
      <c r="AB82" s="158"/>
      <c r="AC82" s="158"/>
      <c r="AD82" s="158"/>
      <c r="AE82" s="158"/>
      <c r="AF82" s="158"/>
      <c r="AG82" s="158"/>
      <c r="AH82" s="158"/>
      <c r="AI82" s="163"/>
      <c r="AJ82" s="11" t="s">
        <v>357</v>
      </c>
      <c r="AK82" s="11" t="s">
        <v>172</v>
      </c>
    </row>
    <row r="83" spans="1:37" ht="20.25">
      <c r="A83" s="153">
        <v>61</v>
      </c>
      <c r="B83" s="154" t="s">
        <v>273</v>
      </c>
      <c r="C83" s="155" t="s">
        <v>836</v>
      </c>
      <c r="D83" s="164" t="s">
        <v>837</v>
      </c>
      <c r="E83" s="157">
        <v>1</v>
      </c>
      <c r="F83" s="158" t="s">
        <v>824</v>
      </c>
      <c r="G83" s="159"/>
      <c r="H83" s="159"/>
      <c r="I83" s="159"/>
      <c r="J83" s="159"/>
      <c r="K83" s="160"/>
      <c r="L83" s="160"/>
      <c r="M83" s="157"/>
      <c r="N83" s="157"/>
      <c r="O83" s="158"/>
      <c r="P83" s="158" t="s">
        <v>825</v>
      </c>
      <c r="Q83" s="157"/>
      <c r="R83" s="157"/>
      <c r="S83" s="157"/>
      <c r="T83" s="161"/>
      <c r="U83" s="161"/>
      <c r="V83" s="161" t="s">
        <v>349</v>
      </c>
      <c r="W83" s="162"/>
      <c r="X83" s="155" t="s">
        <v>836</v>
      </c>
      <c r="Y83" s="155" t="s">
        <v>836</v>
      </c>
      <c r="Z83" s="158" t="s">
        <v>284</v>
      </c>
      <c r="AA83" s="158"/>
      <c r="AB83" s="158"/>
      <c r="AC83" s="158"/>
      <c r="AD83" s="158"/>
      <c r="AE83" s="158"/>
      <c r="AF83" s="158"/>
      <c r="AG83" s="158"/>
      <c r="AH83" s="158"/>
      <c r="AI83" s="163"/>
      <c r="AJ83" s="11" t="s">
        <v>351</v>
      </c>
      <c r="AK83" s="11" t="s">
        <v>172</v>
      </c>
    </row>
    <row r="84" spans="1:37" ht="9.75">
      <c r="A84" s="153">
        <v>62</v>
      </c>
      <c r="B84" s="154" t="s">
        <v>274</v>
      </c>
      <c r="C84" s="155" t="s">
        <v>838</v>
      </c>
      <c r="D84" s="164" t="s">
        <v>839</v>
      </c>
      <c r="E84" s="157">
        <v>1</v>
      </c>
      <c r="F84" s="158" t="s">
        <v>594</v>
      </c>
      <c r="G84" s="159"/>
      <c r="H84" s="159"/>
      <c r="I84" s="159"/>
      <c r="J84" s="159"/>
      <c r="K84" s="160"/>
      <c r="L84" s="160"/>
      <c r="M84" s="157"/>
      <c r="N84" s="157"/>
      <c r="O84" s="158"/>
      <c r="P84" s="158" t="s">
        <v>825</v>
      </c>
      <c r="Q84" s="157"/>
      <c r="R84" s="157"/>
      <c r="S84" s="157"/>
      <c r="T84" s="161"/>
      <c r="U84" s="161"/>
      <c r="V84" s="161" t="s">
        <v>90</v>
      </c>
      <c r="W84" s="162"/>
      <c r="X84" s="155" t="s">
        <v>838</v>
      </c>
      <c r="Y84" s="155" t="s">
        <v>838</v>
      </c>
      <c r="Z84" s="158" t="s">
        <v>284</v>
      </c>
      <c r="AA84" s="158" t="s">
        <v>279</v>
      </c>
      <c r="AB84" s="158"/>
      <c r="AC84" s="158"/>
      <c r="AD84" s="158"/>
      <c r="AE84" s="158"/>
      <c r="AF84" s="158"/>
      <c r="AG84" s="158"/>
      <c r="AH84" s="158"/>
      <c r="AI84" s="163"/>
      <c r="AJ84" s="11" t="s">
        <v>357</v>
      </c>
      <c r="AK84" s="11" t="s">
        <v>172</v>
      </c>
    </row>
    <row r="85" spans="1:37" ht="20.25">
      <c r="A85" s="153">
        <v>63</v>
      </c>
      <c r="B85" s="154" t="s">
        <v>273</v>
      </c>
      <c r="C85" s="155" t="s">
        <v>840</v>
      </c>
      <c r="D85" s="164" t="s">
        <v>841</v>
      </c>
      <c r="E85" s="157">
        <v>1</v>
      </c>
      <c r="F85" s="158" t="s">
        <v>590</v>
      </c>
      <c r="G85" s="159"/>
      <c r="H85" s="159"/>
      <c r="I85" s="159"/>
      <c r="J85" s="159"/>
      <c r="K85" s="160"/>
      <c r="L85" s="160"/>
      <c r="M85" s="157"/>
      <c r="N85" s="157"/>
      <c r="O85" s="158"/>
      <c r="P85" s="158" t="s">
        <v>825</v>
      </c>
      <c r="Q85" s="157"/>
      <c r="R85" s="157"/>
      <c r="S85" s="157"/>
      <c r="T85" s="161"/>
      <c r="U85" s="161"/>
      <c r="V85" s="161" t="s">
        <v>349</v>
      </c>
      <c r="W85" s="162"/>
      <c r="X85" s="155" t="s">
        <v>840</v>
      </c>
      <c r="Y85" s="155" t="s">
        <v>840</v>
      </c>
      <c r="Z85" s="158" t="s">
        <v>284</v>
      </c>
      <c r="AA85" s="158"/>
      <c r="AB85" s="158"/>
      <c r="AC85" s="158"/>
      <c r="AD85" s="158"/>
      <c r="AE85" s="158"/>
      <c r="AF85" s="158"/>
      <c r="AG85" s="158"/>
      <c r="AH85" s="158"/>
      <c r="AI85" s="163"/>
      <c r="AJ85" s="11" t="s">
        <v>351</v>
      </c>
      <c r="AK85" s="11" t="s">
        <v>172</v>
      </c>
    </row>
    <row r="86" spans="1:37" ht="20.25">
      <c r="A86" s="153">
        <v>64</v>
      </c>
      <c r="B86" s="154" t="s">
        <v>274</v>
      </c>
      <c r="C86" s="155" t="s">
        <v>842</v>
      </c>
      <c r="D86" s="164" t="s">
        <v>843</v>
      </c>
      <c r="E86" s="157">
        <v>1</v>
      </c>
      <c r="F86" s="158" t="s">
        <v>594</v>
      </c>
      <c r="G86" s="159"/>
      <c r="H86" s="159"/>
      <c r="I86" s="159"/>
      <c r="J86" s="159"/>
      <c r="K86" s="160"/>
      <c r="L86" s="160"/>
      <c r="M86" s="157"/>
      <c r="N86" s="157"/>
      <c r="O86" s="158"/>
      <c r="P86" s="158" t="s">
        <v>825</v>
      </c>
      <c r="Q86" s="157"/>
      <c r="R86" s="157"/>
      <c r="S86" s="157"/>
      <c r="T86" s="161"/>
      <c r="U86" s="161"/>
      <c r="V86" s="161" t="s">
        <v>90</v>
      </c>
      <c r="W86" s="162"/>
      <c r="X86" s="155" t="s">
        <v>842</v>
      </c>
      <c r="Y86" s="155" t="s">
        <v>842</v>
      </c>
      <c r="Z86" s="158" t="s">
        <v>284</v>
      </c>
      <c r="AA86" s="158" t="s">
        <v>279</v>
      </c>
      <c r="AB86" s="158"/>
      <c r="AC86" s="158"/>
      <c r="AD86" s="158"/>
      <c r="AE86" s="158"/>
      <c r="AF86" s="158"/>
      <c r="AG86" s="158"/>
      <c r="AH86" s="158"/>
      <c r="AI86" s="163"/>
      <c r="AJ86" s="11" t="s">
        <v>357</v>
      </c>
      <c r="AK86" s="11" t="s">
        <v>172</v>
      </c>
    </row>
    <row r="87" spans="1:37" ht="9.75">
      <c r="A87" s="153">
        <v>65</v>
      </c>
      <c r="B87" s="154" t="s">
        <v>273</v>
      </c>
      <c r="C87" s="155" t="s">
        <v>844</v>
      </c>
      <c r="D87" s="164" t="s">
        <v>845</v>
      </c>
      <c r="E87" s="157">
        <v>1</v>
      </c>
      <c r="F87" s="158" t="s">
        <v>590</v>
      </c>
      <c r="G87" s="159"/>
      <c r="H87" s="159"/>
      <c r="I87" s="159"/>
      <c r="J87" s="159"/>
      <c r="K87" s="160"/>
      <c r="L87" s="160"/>
      <c r="M87" s="157"/>
      <c r="N87" s="157"/>
      <c r="O87" s="158"/>
      <c r="P87" s="158" t="s">
        <v>825</v>
      </c>
      <c r="Q87" s="157"/>
      <c r="R87" s="157"/>
      <c r="S87" s="157"/>
      <c r="T87" s="161"/>
      <c r="U87" s="161"/>
      <c r="V87" s="161" t="s">
        <v>349</v>
      </c>
      <c r="W87" s="162"/>
      <c r="X87" s="155" t="s">
        <v>844</v>
      </c>
      <c r="Y87" s="155" t="s">
        <v>844</v>
      </c>
      <c r="Z87" s="158" t="s">
        <v>284</v>
      </c>
      <c r="AA87" s="158"/>
      <c r="AB87" s="158"/>
      <c r="AC87" s="158"/>
      <c r="AD87" s="158"/>
      <c r="AE87" s="158"/>
      <c r="AF87" s="158"/>
      <c r="AG87" s="158"/>
      <c r="AH87" s="158"/>
      <c r="AI87" s="163"/>
      <c r="AJ87" s="11" t="s">
        <v>351</v>
      </c>
      <c r="AK87" s="11" t="s">
        <v>172</v>
      </c>
    </row>
    <row r="88" spans="1:37" ht="20.25">
      <c r="A88" s="153">
        <v>66</v>
      </c>
      <c r="B88" s="154" t="s">
        <v>274</v>
      </c>
      <c r="C88" s="155" t="s">
        <v>846</v>
      </c>
      <c r="D88" s="164" t="s">
        <v>847</v>
      </c>
      <c r="E88" s="157">
        <v>1</v>
      </c>
      <c r="F88" s="158" t="s">
        <v>594</v>
      </c>
      <c r="G88" s="159"/>
      <c r="H88" s="159"/>
      <c r="I88" s="159"/>
      <c r="J88" s="159"/>
      <c r="K88" s="160"/>
      <c r="L88" s="160"/>
      <c r="M88" s="157"/>
      <c r="N88" s="157"/>
      <c r="O88" s="158"/>
      <c r="P88" s="158" t="s">
        <v>825</v>
      </c>
      <c r="Q88" s="157"/>
      <c r="R88" s="157"/>
      <c r="S88" s="157"/>
      <c r="T88" s="161"/>
      <c r="U88" s="161"/>
      <c r="V88" s="161" t="s">
        <v>90</v>
      </c>
      <c r="W88" s="162"/>
      <c r="X88" s="155" t="s">
        <v>846</v>
      </c>
      <c r="Y88" s="155" t="s">
        <v>846</v>
      </c>
      <c r="Z88" s="158" t="s">
        <v>284</v>
      </c>
      <c r="AA88" s="158" t="s">
        <v>279</v>
      </c>
      <c r="AB88" s="158"/>
      <c r="AC88" s="158"/>
      <c r="AD88" s="158"/>
      <c r="AE88" s="158"/>
      <c r="AF88" s="158"/>
      <c r="AG88" s="158"/>
      <c r="AH88" s="158"/>
      <c r="AI88" s="163"/>
      <c r="AJ88" s="11" t="s">
        <v>357</v>
      </c>
      <c r="AK88" s="11" t="s">
        <v>172</v>
      </c>
    </row>
    <row r="89" spans="1:37" ht="9.75">
      <c r="A89" s="153">
        <v>67</v>
      </c>
      <c r="B89" s="154" t="s">
        <v>273</v>
      </c>
      <c r="C89" s="155" t="s">
        <v>848</v>
      </c>
      <c r="D89" s="164" t="s">
        <v>849</v>
      </c>
      <c r="E89" s="157">
        <v>5</v>
      </c>
      <c r="F89" s="158" t="s">
        <v>824</v>
      </c>
      <c r="G89" s="159"/>
      <c r="H89" s="159"/>
      <c r="I89" s="159"/>
      <c r="J89" s="159"/>
      <c r="K89" s="160"/>
      <c r="L89" s="160"/>
      <c r="M89" s="157"/>
      <c r="N89" s="157"/>
      <c r="O89" s="158"/>
      <c r="P89" s="158" t="s">
        <v>825</v>
      </c>
      <c r="Q89" s="157"/>
      <c r="R89" s="157"/>
      <c r="S89" s="157"/>
      <c r="T89" s="161"/>
      <c r="U89" s="161"/>
      <c r="V89" s="161" t="s">
        <v>349</v>
      </c>
      <c r="W89" s="162"/>
      <c r="X89" s="155" t="s">
        <v>848</v>
      </c>
      <c r="Y89" s="155" t="s">
        <v>848</v>
      </c>
      <c r="Z89" s="158" t="s">
        <v>284</v>
      </c>
      <c r="AA89" s="158"/>
      <c r="AB89" s="158"/>
      <c r="AC89" s="158"/>
      <c r="AD89" s="158"/>
      <c r="AE89" s="158"/>
      <c r="AF89" s="158"/>
      <c r="AG89" s="158"/>
      <c r="AH89" s="158"/>
      <c r="AI89" s="163"/>
      <c r="AJ89" s="11" t="s">
        <v>351</v>
      </c>
      <c r="AK89" s="11" t="s">
        <v>172</v>
      </c>
    </row>
    <row r="90" spans="1:37" ht="20.25">
      <c r="A90" s="153">
        <v>68</v>
      </c>
      <c r="B90" s="154" t="s">
        <v>274</v>
      </c>
      <c r="C90" s="155" t="s">
        <v>850</v>
      </c>
      <c r="D90" s="164" t="s">
        <v>851</v>
      </c>
      <c r="E90" s="157">
        <v>5</v>
      </c>
      <c r="F90" s="158" t="s">
        <v>594</v>
      </c>
      <c r="G90" s="159"/>
      <c r="H90" s="159"/>
      <c r="I90" s="159"/>
      <c r="J90" s="159"/>
      <c r="K90" s="160"/>
      <c r="L90" s="160"/>
      <c r="M90" s="157"/>
      <c r="N90" s="157"/>
      <c r="O90" s="158"/>
      <c r="P90" s="158" t="s">
        <v>825</v>
      </c>
      <c r="Q90" s="157"/>
      <c r="R90" s="157"/>
      <c r="S90" s="157"/>
      <c r="T90" s="161"/>
      <c r="U90" s="161"/>
      <c r="V90" s="161" t="s">
        <v>90</v>
      </c>
      <c r="W90" s="162"/>
      <c r="X90" s="155" t="s">
        <v>850</v>
      </c>
      <c r="Y90" s="155" t="s">
        <v>850</v>
      </c>
      <c r="Z90" s="158" t="s">
        <v>284</v>
      </c>
      <c r="AA90" s="158" t="s">
        <v>279</v>
      </c>
      <c r="AB90" s="158"/>
      <c r="AC90" s="158"/>
      <c r="AD90" s="158"/>
      <c r="AE90" s="158"/>
      <c r="AF90" s="158"/>
      <c r="AG90" s="158"/>
      <c r="AH90" s="158"/>
      <c r="AI90" s="163"/>
      <c r="AJ90" s="11" t="s">
        <v>357</v>
      </c>
      <c r="AK90" s="11" t="s">
        <v>172</v>
      </c>
    </row>
    <row r="91" spans="1:37" ht="20.25">
      <c r="A91" s="153">
        <v>69</v>
      </c>
      <c r="B91" s="154" t="s">
        <v>273</v>
      </c>
      <c r="C91" s="155" t="s">
        <v>852</v>
      </c>
      <c r="D91" s="164" t="s">
        <v>853</v>
      </c>
      <c r="E91" s="157">
        <v>2</v>
      </c>
      <c r="F91" s="158" t="s">
        <v>594</v>
      </c>
      <c r="G91" s="159"/>
      <c r="H91" s="159"/>
      <c r="I91" s="159"/>
      <c r="J91" s="159"/>
      <c r="K91" s="160"/>
      <c r="L91" s="160"/>
      <c r="M91" s="157"/>
      <c r="N91" s="157"/>
      <c r="O91" s="158"/>
      <c r="P91" s="158" t="s">
        <v>825</v>
      </c>
      <c r="Q91" s="157"/>
      <c r="R91" s="157"/>
      <c r="S91" s="157"/>
      <c r="T91" s="161"/>
      <c r="U91" s="161"/>
      <c r="V91" s="161" t="s">
        <v>349</v>
      </c>
      <c r="W91" s="162"/>
      <c r="X91" s="155" t="s">
        <v>852</v>
      </c>
      <c r="Y91" s="155" t="s">
        <v>852</v>
      </c>
      <c r="Z91" s="158" t="s">
        <v>284</v>
      </c>
      <c r="AA91" s="158"/>
      <c r="AB91" s="158"/>
      <c r="AC91" s="158"/>
      <c r="AD91" s="158"/>
      <c r="AE91" s="158"/>
      <c r="AF91" s="158"/>
      <c r="AG91" s="158"/>
      <c r="AH91" s="158"/>
      <c r="AI91" s="163"/>
      <c r="AJ91" s="11" t="s">
        <v>351</v>
      </c>
      <c r="AK91" s="11" t="s">
        <v>172</v>
      </c>
    </row>
    <row r="92" spans="1:37" ht="9.75">
      <c r="A92" s="153">
        <v>70</v>
      </c>
      <c r="B92" s="154" t="s">
        <v>274</v>
      </c>
      <c r="C92" s="155" t="s">
        <v>854</v>
      </c>
      <c r="D92" s="164" t="s">
        <v>855</v>
      </c>
      <c r="E92" s="157">
        <v>1</v>
      </c>
      <c r="F92" s="158" t="s">
        <v>594</v>
      </c>
      <c r="G92" s="159"/>
      <c r="H92" s="159"/>
      <c r="I92" s="159"/>
      <c r="J92" s="159"/>
      <c r="K92" s="160"/>
      <c r="L92" s="160"/>
      <c r="M92" s="157"/>
      <c r="N92" s="157"/>
      <c r="O92" s="158"/>
      <c r="P92" s="158" t="s">
        <v>825</v>
      </c>
      <c r="Q92" s="157"/>
      <c r="R92" s="157"/>
      <c r="S92" s="157"/>
      <c r="T92" s="161"/>
      <c r="U92" s="161"/>
      <c r="V92" s="161" t="s">
        <v>90</v>
      </c>
      <c r="W92" s="162"/>
      <c r="X92" s="155" t="s">
        <v>854</v>
      </c>
      <c r="Y92" s="155" t="s">
        <v>854</v>
      </c>
      <c r="Z92" s="158" t="s">
        <v>284</v>
      </c>
      <c r="AA92" s="158" t="s">
        <v>279</v>
      </c>
      <c r="AB92" s="158"/>
      <c r="AC92" s="158"/>
      <c r="AD92" s="158"/>
      <c r="AE92" s="158"/>
      <c r="AF92" s="158"/>
      <c r="AG92" s="158"/>
      <c r="AH92" s="158"/>
      <c r="AI92" s="163"/>
      <c r="AJ92" s="11" t="s">
        <v>357</v>
      </c>
      <c r="AK92" s="11" t="s">
        <v>172</v>
      </c>
    </row>
    <row r="93" spans="1:37" ht="9.75">
      <c r="A93" s="153">
        <v>71</v>
      </c>
      <c r="B93" s="154" t="s">
        <v>274</v>
      </c>
      <c r="C93" s="155" t="s">
        <v>856</v>
      </c>
      <c r="D93" s="164" t="s">
        <v>857</v>
      </c>
      <c r="E93" s="157">
        <v>1</v>
      </c>
      <c r="F93" s="158" t="s">
        <v>594</v>
      </c>
      <c r="G93" s="159"/>
      <c r="H93" s="159"/>
      <c r="I93" s="159"/>
      <c r="J93" s="159"/>
      <c r="K93" s="160"/>
      <c r="L93" s="160"/>
      <c r="M93" s="157"/>
      <c r="N93" s="157"/>
      <c r="O93" s="158"/>
      <c r="P93" s="158" t="s">
        <v>825</v>
      </c>
      <c r="Q93" s="157"/>
      <c r="R93" s="157"/>
      <c r="S93" s="157"/>
      <c r="T93" s="161"/>
      <c r="U93" s="161"/>
      <c r="V93" s="161" t="s">
        <v>90</v>
      </c>
      <c r="W93" s="162"/>
      <c r="X93" s="155" t="s">
        <v>856</v>
      </c>
      <c r="Y93" s="155" t="s">
        <v>856</v>
      </c>
      <c r="Z93" s="158" t="s">
        <v>284</v>
      </c>
      <c r="AA93" s="158" t="s">
        <v>279</v>
      </c>
      <c r="AB93" s="158"/>
      <c r="AC93" s="158"/>
      <c r="AD93" s="158"/>
      <c r="AE93" s="158"/>
      <c r="AF93" s="158"/>
      <c r="AG93" s="158"/>
      <c r="AH93" s="158"/>
      <c r="AI93" s="163"/>
      <c r="AJ93" s="11" t="s">
        <v>357</v>
      </c>
      <c r="AK93" s="11" t="s">
        <v>172</v>
      </c>
    </row>
    <row r="94" spans="1:37" ht="9.75">
      <c r="A94" s="153">
        <v>72</v>
      </c>
      <c r="B94" s="154" t="s">
        <v>273</v>
      </c>
      <c r="C94" s="155" t="s">
        <v>858</v>
      </c>
      <c r="D94" s="164" t="s">
        <v>859</v>
      </c>
      <c r="E94" s="157">
        <v>1</v>
      </c>
      <c r="F94" s="158" t="s">
        <v>594</v>
      </c>
      <c r="G94" s="159"/>
      <c r="H94" s="159"/>
      <c r="I94" s="159"/>
      <c r="J94" s="159"/>
      <c r="K94" s="160"/>
      <c r="L94" s="160"/>
      <c r="M94" s="157"/>
      <c r="N94" s="157"/>
      <c r="O94" s="158"/>
      <c r="P94" s="158" t="s">
        <v>825</v>
      </c>
      <c r="Q94" s="157"/>
      <c r="R94" s="157"/>
      <c r="S94" s="157"/>
      <c r="T94" s="161"/>
      <c r="U94" s="161"/>
      <c r="V94" s="161" t="s">
        <v>349</v>
      </c>
      <c r="W94" s="162"/>
      <c r="X94" s="155" t="s">
        <v>858</v>
      </c>
      <c r="Y94" s="155" t="s">
        <v>858</v>
      </c>
      <c r="Z94" s="158" t="s">
        <v>284</v>
      </c>
      <c r="AA94" s="158"/>
      <c r="AB94" s="158"/>
      <c r="AC94" s="158"/>
      <c r="AD94" s="158"/>
      <c r="AE94" s="158"/>
      <c r="AF94" s="158"/>
      <c r="AG94" s="158"/>
      <c r="AH94" s="158"/>
      <c r="AI94" s="163"/>
      <c r="AJ94" s="11" t="s">
        <v>351</v>
      </c>
      <c r="AK94" s="11" t="s">
        <v>172</v>
      </c>
    </row>
    <row r="95" spans="1:37" ht="20.25">
      <c r="A95" s="153">
        <v>73</v>
      </c>
      <c r="B95" s="154" t="s">
        <v>274</v>
      </c>
      <c r="C95" s="155" t="s">
        <v>860</v>
      </c>
      <c r="D95" s="164" t="s">
        <v>861</v>
      </c>
      <c r="E95" s="157">
        <v>1</v>
      </c>
      <c r="F95" s="158" t="s">
        <v>594</v>
      </c>
      <c r="G95" s="159"/>
      <c r="H95" s="159"/>
      <c r="I95" s="159"/>
      <c r="J95" s="159"/>
      <c r="K95" s="160"/>
      <c r="L95" s="160"/>
      <c r="M95" s="157"/>
      <c r="N95" s="157"/>
      <c r="O95" s="158"/>
      <c r="P95" s="158" t="s">
        <v>825</v>
      </c>
      <c r="Q95" s="157"/>
      <c r="R95" s="157"/>
      <c r="S95" s="157"/>
      <c r="T95" s="161"/>
      <c r="U95" s="161"/>
      <c r="V95" s="161" t="s">
        <v>90</v>
      </c>
      <c r="W95" s="162"/>
      <c r="X95" s="155" t="s">
        <v>860</v>
      </c>
      <c r="Y95" s="155" t="s">
        <v>860</v>
      </c>
      <c r="Z95" s="158" t="s">
        <v>284</v>
      </c>
      <c r="AA95" s="158" t="s">
        <v>279</v>
      </c>
      <c r="AB95" s="158"/>
      <c r="AC95" s="158"/>
      <c r="AD95" s="158"/>
      <c r="AE95" s="158"/>
      <c r="AF95" s="158"/>
      <c r="AG95" s="158"/>
      <c r="AH95" s="158"/>
      <c r="AI95" s="163"/>
      <c r="AJ95" s="11" t="s">
        <v>357</v>
      </c>
      <c r="AK95" s="11" t="s">
        <v>172</v>
      </c>
    </row>
    <row r="96" spans="1:37" ht="20.25">
      <c r="A96" s="153">
        <v>74</v>
      </c>
      <c r="B96" s="154" t="s">
        <v>274</v>
      </c>
      <c r="C96" s="155" t="s">
        <v>862</v>
      </c>
      <c r="D96" s="164" t="s">
        <v>863</v>
      </c>
      <c r="E96" s="157">
        <v>1</v>
      </c>
      <c r="F96" s="158" t="s">
        <v>594</v>
      </c>
      <c r="G96" s="159"/>
      <c r="H96" s="159"/>
      <c r="I96" s="159"/>
      <c r="J96" s="159"/>
      <c r="K96" s="160"/>
      <c r="L96" s="160"/>
      <c r="M96" s="157"/>
      <c r="N96" s="157"/>
      <c r="O96" s="158"/>
      <c r="P96" s="158" t="s">
        <v>825</v>
      </c>
      <c r="Q96" s="157"/>
      <c r="R96" s="157"/>
      <c r="S96" s="157"/>
      <c r="T96" s="161"/>
      <c r="U96" s="161"/>
      <c r="V96" s="161" t="s">
        <v>90</v>
      </c>
      <c r="W96" s="162"/>
      <c r="X96" s="155" t="s">
        <v>862</v>
      </c>
      <c r="Y96" s="155" t="s">
        <v>862</v>
      </c>
      <c r="Z96" s="158" t="s">
        <v>284</v>
      </c>
      <c r="AA96" s="158" t="s">
        <v>279</v>
      </c>
      <c r="AB96" s="158"/>
      <c r="AC96" s="158"/>
      <c r="AD96" s="158"/>
      <c r="AE96" s="158"/>
      <c r="AF96" s="158"/>
      <c r="AG96" s="158"/>
      <c r="AH96" s="158"/>
      <c r="AI96" s="163"/>
      <c r="AJ96" s="11" t="s">
        <v>357</v>
      </c>
      <c r="AK96" s="11" t="s">
        <v>172</v>
      </c>
    </row>
    <row r="97" spans="1:37" ht="20.25">
      <c r="A97" s="153">
        <v>75</v>
      </c>
      <c r="B97" s="154" t="s">
        <v>273</v>
      </c>
      <c r="C97" s="155" t="s">
        <v>864</v>
      </c>
      <c r="D97" s="164" t="s">
        <v>865</v>
      </c>
      <c r="E97" s="157">
        <v>1</v>
      </c>
      <c r="F97" s="158" t="s">
        <v>594</v>
      </c>
      <c r="G97" s="159"/>
      <c r="H97" s="159"/>
      <c r="I97" s="159"/>
      <c r="J97" s="159"/>
      <c r="K97" s="160"/>
      <c r="L97" s="160"/>
      <c r="M97" s="157"/>
      <c r="N97" s="157"/>
      <c r="O97" s="158"/>
      <c r="P97" s="158" t="s">
        <v>825</v>
      </c>
      <c r="Q97" s="157"/>
      <c r="R97" s="157"/>
      <c r="S97" s="157"/>
      <c r="T97" s="161"/>
      <c r="U97" s="161"/>
      <c r="V97" s="161" t="s">
        <v>349</v>
      </c>
      <c r="W97" s="162"/>
      <c r="X97" s="155" t="s">
        <v>864</v>
      </c>
      <c r="Y97" s="155" t="s">
        <v>864</v>
      </c>
      <c r="Z97" s="158" t="s">
        <v>284</v>
      </c>
      <c r="AA97" s="158"/>
      <c r="AB97" s="158"/>
      <c r="AC97" s="158"/>
      <c r="AD97" s="158"/>
      <c r="AE97" s="158"/>
      <c r="AF97" s="158"/>
      <c r="AG97" s="158"/>
      <c r="AH97" s="158"/>
      <c r="AI97" s="163"/>
      <c r="AJ97" s="11" t="s">
        <v>351</v>
      </c>
      <c r="AK97" s="11" t="s">
        <v>172</v>
      </c>
    </row>
    <row r="98" spans="1:37" ht="20.25">
      <c r="A98" s="153">
        <v>76</v>
      </c>
      <c r="B98" s="154" t="s">
        <v>274</v>
      </c>
      <c r="C98" s="155" t="s">
        <v>866</v>
      </c>
      <c r="D98" s="164" t="s">
        <v>867</v>
      </c>
      <c r="E98" s="157">
        <v>1</v>
      </c>
      <c r="F98" s="158" t="s">
        <v>594</v>
      </c>
      <c r="G98" s="159"/>
      <c r="H98" s="159"/>
      <c r="I98" s="159"/>
      <c r="J98" s="159"/>
      <c r="K98" s="160"/>
      <c r="L98" s="160"/>
      <c r="M98" s="157"/>
      <c r="N98" s="157"/>
      <c r="O98" s="158"/>
      <c r="P98" s="158" t="s">
        <v>825</v>
      </c>
      <c r="Q98" s="157"/>
      <c r="R98" s="157"/>
      <c r="S98" s="157"/>
      <c r="T98" s="161"/>
      <c r="U98" s="161"/>
      <c r="V98" s="161" t="s">
        <v>90</v>
      </c>
      <c r="W98" s="162"/>
      <c r="X98" s="155" t="s">
        <v>866</v>
      </c>
      <c r="Y98" s="155" t="s">
        <v>866</v>
      </c>
      <c r="Z98" s="158" t="s">
        <v>284</v>
      </c>
      <c r="AA98" s="158" t="s">
        <v>279</v>
      </c>
      <c r="AB98" s="158"/>
      <c r="AC98" s="158"/>
      <c r="AD98" s="158"/>
      <c r="AE98" s="158"/>
      <c r="AF98" s="158"/>
      <c r="AG98" s="158"/>
      <c r="AH98" s="158"/>
      <c r="AI98" s="163"/>
      <c r="AJ98" s="11" t="s">
        <v>357</v>
      </c>
      <c r="AK98" s="11" t="s">
        <v>172</v>
      </c>
    </row>
    <row r="99" spans="1:37" ht="20.25">
      <c r="A99" s="153">
        <v>77</v>
      </c>
      <c r="B99" s="154" t="s">
        <v>273</v>
      </c>
      <c r="C99" s="155" t="s">
        <v>868</v>
      </c>
      <c r="D99" s="164" t="s">
        <v>869</v>
      </c>
      <c r="E99" s="157">
        <v>1</v>
      </c>
      <c r="F99" s="158" t="s">
        <v>594</v>
      </c>
      <c r="G99" s="159"/>
      <c r="H99" s="159"/>
      <c r="I99" s="159"/>
      <c r="J99" s="159"/>
      <c r="K99" s="160"/>
      <c r="L99" s="160"/>
      <c r="M99" s="157"/>
      <c r="N99" s="157"/>
      <c r="O99" s="158"/>
      <c r="P99" s="158" t="s">
        <v>825</v>
      </c>
      <c r="Q99" s="157"/>
      <c r="R99" s="157"/>
      <c r="S99" s="157"/>
      <c r="T99" s="161"/>
      <c r="U99" s="161"/>
      <c r="V99" s="161" t="s">
        <v>349</v>
      </c>
      <c r="W99" s="162"/>
      <c r="X99" s="155" t="s">
        <v>868</v>
      </c>
      <c r="Y99" s="155" t="s">
        <v>868</v>
      </c>
      <c r="Z99" s="158" t="s">
        <v>284</v>
      </c>
      <c r="AA99" s="158"/>
      <c r="AB99" s="158"/>
      <c r="AC99" s="158"/>
      <c r="AD99" s="158"/>
      <c r="AE99" s="158"/>
      <c r="AF99" s="158"/>
      <c r="AG99" s="158"/>
      <c r="AH99" s="158"/>
      <c r="AI99" s="163"/>
      <c r="AJ99" s="11" t="s">
        <v>351</v>
      </c>
      <c r="AK99" s="11" t="s">
        <v>172</v>
      </c>
    </row>
    <row r="100" spans="1:37" ht="30">
      <c r="A100" s="153">
        <v>78</v>
      </c>
      <c r="B100" s="154" t="s">
        <v>274</v>
      </c>
      <c r="C100" s="155" t="s">
        <v>870</v>
      </c>
      <c r="D100" s="164" t="s">
        <v>871</v>
      </c>
      <c r="E100" s="157">
        <v>1</v>
      </c>
      <c r="F100" s="158" t="s">
        <v>594</v>
      </c>
      <c r="G100" s="159"/>
      <c r="H100" s="159"/>
      <c r="I100" s="159"/>
      <c r="J100" s="159"/>
      <c r="K100" s="160"/>
      <c r="L100" s="160"/>
      <c r="M100" s="157"/>
      <c r="N100" s="157"/>
      <c r="O100" s="158"/>
      <c r="P100" s="158" t="s">
        <v>825</v>
      </c>
      <c r="Q100" s="157"/>
      <c r="R100" s="157"/>
      <c r="S100" s="157"/>
      <c r="T100" s="161"/>
      <c r="U100" s="161"/>
      <c r="V100" s="161" t="s">
        <v>90</v>
      </c>
      <c r="W100" s="162"/>
      <c r="X100" s="155" t="s">
        <v>870</v>
      </c>
      <c r="Y100" s="155" t="s">
        <v>870</v>
      </c>
      <c r="Z100" s="158" t="s">
        <v>284</v>
      </c>
      <c r="AA100" s="158" t="s">
        <v>279</v>
      </c>
      <c r="AB100" s="158"/>
      <c r="AC100" s="158"/>
      <c r="AD100" s="158"/>
      <c r="AE100" s="158"/>
      <c r="AF100" s="158"/>
      <c r="AG100" s="158"/>
      <c r="AH100" s="158"/>
      <c r="AI100" s="163"/>
      <c r="AJ100" s="11" t="s">
        <v>357</v>
      </c>
      <c r="AK100" s="11" t="s">
        <v>172</v>
      </c>
    </row>
    <row r="101" spans="1:37" ht="9.75">
      <c r="A101" s="153">
        <v>79</v>
      </c>
      <c r="B101" s="154" t="s">
        <v>273</v>
      </c>
      <c r="C101" s="155" t="s">
        <v>872</v>
      </c>
      <c r="D101" s="164" t="s">
        <v>873</v>
      </c>
      <c r="E101" s="157">
        <v>2</v>
      </c>
      <c r="F101" s="158" t="s">
        <v>594</v>
      </c>
      <c r="G101" s="159"/>
      <c r="H101" s="159"/>
      <c r="I101" s="159"/>
      <c r="J101" s="159"/>
      <c r="K101" s="160"/>
      <c r="L101" s="160"/>
      <c r="M101" s="157"/>
      <c r="N101" s="157"/>
      <c r="O101" s="158"/>
      <c r="P101" s="158" t="s">
        <v>825</v>
      </c>
      <c r="Q101" s="157"/>
      <c r="R101" s="157"/>
      <c r="S101" s="157"/>
      <c r="T101" s="161"/>
      <c r="U101" s="161"/>
      <c r="V101" s="161" t="s">
        <v>349</v>
      </c>
      <c r="W101" s="162"/>
      <c r="X101" s="155" t="s">
        <v>872</v>
      </c>
      <c r="Y101" s="155" t="s">
        <v>872</v>
      </c>
      <c r="Z101" s="158" t="s">
        <v>284</v>
      </c>
      <c r="AA101" s="158"/>
      <c r="AB101" s="158"/>
      <c r="AC101" s="158"/>
      <c r="AD101" s="158"/>
      <c r="AE101" s="158"/>
      <c r="AF101" s="158"/>
      <c r="AG101" s="158"/>
      <c r="AH101" s="158"/>
      <c r="AI101" s="163"/>
      <c r="AJ101" s="11" t="s">
        <v>351</v>
      </c>
      <c r="AK101" s="11" t="s">
        <v>172</v>
      </c>
    </row>
    <row r="102" spans="1:37" ht="9.75">
      <c r="A102" s="153">
        <v>80</v>
      </c>
      <c r="B102" s="154" t="s">
        <v>274</v>
      </c>
      <c r="C102" s="155" t="s">
        <v>874</v>
      </c>
      <c r="D102" s="164" t="s">
        <v>875</v>
      </c>
      <c r="E102" s="157">
        <v>2</v>
      </c>
      <c r="F102" s="158" t="s">
        <v>594</v>
      </c>
      <c r="G102" s="159"/>
      <c r="H102" s="159"/>
      <c r="I102" s="159"/>
      <c r="J102" s="159"/>
      <c r="K102" s="160"/>
      <c r="L102" s="160"/>
      <c r="M102" s="157"/>
      <c r="N102" s="157"/>
      <c r="O102" s="158"/>
      <c r="P102" s="158" t="s">
        <v>825</v>
      </c>
      <c r="Q102" s="157"/>
      <c r="R102" s="157"/>
      <c r="S102" s="157"/>
      <c r="T102" s="161"/>
      <c r="U102" s="161"/>
      <c r="V102" s="161" t="s">
        <v>90</v>
      </c>
      <c r="W102" s="162"/>
      <c r="X102" s="155" t="s">
        <v>874</v>
      </c>
      <c r="Y102" s="155" t="s">
        <v>874</v>
      </c>
      <c r="Z102" s="158" t="s">
        <v>284</v>
      </c>
      <c r="AA102" s="158" t="s">
        <v>279</v>
      </c>
      <c r="AB102" s="158"/>
      <c r="AC102" s="158"/>
      <c r="AD102" s="158"/>
      <c r="AE102" s="158"/>
      <c r="AF102" s="158"/>
      <c r="AG102" s="158"/>
      <c r="AH102" s="158"/>
      <c r="AI102" s="163"/>
      <c r="AJ102" s="11" t="s">
        <v>357</v>
      </c>
      <c r="AK102" s="11" t="s">
        <v>172</v>
      </c>
    </row>
    <row r="103" spans="1:37" ht="20.25">
      <c r="A103" s="153">
        <v>81</v>
      </c>
      <c r="B103" s="154" t="s">
        <v>273</v>
      </c>
      <c r="C103" s="155" t="s">
        <v>876</v>
      </c>
      <c r="D103" s="164" t="s">
        <v>877</v>
      </c>
      <c r="E103" s="157"/>
      <c r="F103" s="158" t="s">
        <v>56</v>
      </c>
      <c r="G103" s="159"/>
      <c r="H103" s="159"/>
      <c r="I103" s="159"/>
      <c r="J103" s="159"/>
      <c r="K103" s="160"/>
      <c r="L103" s="160"/>
      <c r="M103" s="157"/>
      <c r="N103" s="157"/>
      <c r="O103" s="158"/>
      <c r="P103" s="158" t="s">
        <v>825</v>
      </c>
      <c r="Q103" s="157"/>
      <c r="R103" s="157"/>
      <c r="S103" s="157"/>
      <c r="T103" s="161"/>
      <c r="U103" s="161"/>
      <c r="V103" s="161" t="s">
        <v>349</v>
      </c>
      <c r="W103" s="162"/>
      <c r="X103" s="155" t="s">
        <v>876</v>
      </c>
      <c r="Y103" s="155" t="s">
        <v>876</v>
      </c>
      <c r="Z103" s="158" t="s">
        <v>284</v>
      </c>
      <c r="AA103" s="158"/>
      <c r="AB103" s="158"/>
      <c r="AC103" s="158"/>
      <c r="AD103" s="158"/>
      <c r="AE103" s="158"/>
      <c r="AF103" s="158"/>
      <c r="AG103" s="158"/>
      <c r="AH103" s="158"/>
      <c r="AI103" s="163"/>
      <c r="AJ103" s="11" t="s">
        <v>351</v>
      </c>
      <c r="AK103" s="11" t="s">
        <v>172</v>
      </c>
    </row>
    <row r="104" spans="1:35" ht="9.75">
      <c r="A104" s="153"/>
      <c r="B104" s="154"/>
      <c r="C104" s="155"/>
      <c r="D104" s="165" t="s">
        <v>878</v>
      </c>
      <c r="E104" s="159"/>
      <c r="F104" s="158"/>
      <c r="G104" s="159"/>
      <c r="H104" s="159"/>
      <c r="I104" s="159"/>
      <c r="J104" s="159"/>
      <c r="K104" s="160"/>
      <c r="L104" s="160"/>
      <c r="M104" s="157"/>
      <c r="N104" s="157"/>
      <c r="O104" s="158"/>
      <c r="P104" s="158"/>
      <c r="Q104" s="157"/>
      <c r="R104" s="157"/>
      <c r="S104" s="157"/>
      <c r="T104" s="161"/>
      <c r="U104" s="161"/>
      <c r="V104" s="161"/>
      <c r="W104" s="162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63"/>
    </row>
    <row r="105" spans="1:35" ht="9.75">
      <c r="A105" s="153"/>
      <c r="B105" s="154"/>
      <c r="C105" s="155"/>
      <c r="D105" s="165" t="s">
        <v>598</v>
      </c>
      <c r="E105" s="159"/>
      <c r="F105" s="158"/>
      <c r="G105" s="159"/>
      <c r="H105" s="159"/>
      <c r="I105" s="159"/>
      <c r="J105" s="159"/>
      <c r="K105" s="160"/>
      <c r="L105" s="160"/>
      <c r="M105" s="157"/>
      <c r="N105" s="157"/>
      <c r="O105" s="158"/>
      <c r="P105" s="158"/>
      <c r="Q105" s="157"/>
      <c r="R105" s="157"/>
      <c r="S105" s="157"/>
      <c r="T105" s="161"/>
      <c r="U105" s="161"/>
      <c r="V105" s="161"/>
      <c r="W105" s="162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63"/>
    </row>
    <row r="106" spans="1:35" ht="9.75">
      <c r="A106" s="153"/>
      <c r="B106" s="154"/>
      <c r="C106" s="155"/>
      <c r="D106" s="156" t="s">
        <v>425</v>
      </c>
      <c r="E106" s="157"/>
      <c r="F106" s="158"/>
      <c r="G106" s="159"/>
      <c r="H106" s="159"/>
      <c r="I106" s="159"/>
      <c r="J106" s="159"/>
      <c r="K106" s="160"/>
      <c r="L106" s="160"/>
      <c r="M106" s="157"/>
      <c r="N106" s="157"/>
      <c r="O106" s="158"/>
      <c r="P106" s="158"/>
      <c r="Q106" s="157"/>
      <c r="R106" s="157"/>
      <c r="S106" s="157"/>
      <c r="T106" s="161"/>
      <c r="U106" s="161"/>
      <c r="V106" s="161"/>
      <c r="W106" s="162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63"/>
    </row>
    <row r="107" spans="1:35" ht="9.75">
      <c r="A107" s="153"/>
      <c r="B107" s="154"/>
      <c r="C107" s="155"/>
      <c r="D107" s="156" t="s">
        <v>496</v>
      </c>
      <c r="E107" s="157"/>
      <c r="F107" s="158"/>
      <c r="G107" s="159"/>
      <c r="H107" s="159"/>
      <c r="I107" s="159"/>
      <c r="J107" s="159"/>
      <c r="K107" s="160"/>
      <c r="L107" s="160"/>
      <c r="M107" s="157"/>
      <c r="N107" s="157"/>
      <c r="O107" s="158"/>
      <c r="P107" s="158"/>
      <c r="Q107" s="157"/>
      <c r="R107" s="157"/>
      <c r="S107" s="157"/>
      <c r="T107" s="161"/>
      <c r="U107" s="161"/>
      <c r="V107" s="161"/>
      <c r="W107" s="162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63"/>
    </row>
    <row r="108" spans="1:37" ht="9.75">
      <c r="A108" s="153">
        <v>82</v>
      </c>
      <c r="B108" s="154" t="s">
        <v>273</v>
      </c>
      <c r="C108" s="155" t="s">
        <v>698</v>
      </c>
      <c r="D108" s="164" t="s">
        <v>699</v>
      </c>
      <c r="E108" s="157">
        <v>1</v>
      </c>
      <c r="F108" s="158" t="s">
        <v>584</v>
      </c>
      <c r="G108" s="159"/>
      <c r="H108" s="159"/>
      <c r="I108" s="159"/>
      <c r="J108" s="159"/>
      <c r="K108" s="160"/>
      <c r="L108" s="160"/>
      <c r="M108" s="157"/>
      <c r="N108" s="157"/>
      <c r="O108" s="158"/>
      <c r="P108" s="158" t="s">
        <v>499</v>
      </c>
      <c r="Q108" s="157"/>
      <c r="R108" s="157"/>
      <c r="S108" s="157"/>
      <c r="T108" s="161"/>
      <c r="U108" s="161"/>
      <c r="V108" s="161" t="s">
        <v>349</v>
      </c>
      <c r="W108" s="162"/>
      <c r="X108" s="155" t="s">
        <v>698</v>
      </c>
      <c r="Y108" s="155" t="s">
        <v>698</v>
      </c>
      <c r="Z108" s="158" t="s">
        <v>284</v>
      </c>
      <c r="AA108" s="158"/>
      <c r="AB108" s="158"/>
      <c r="AC108" s="158"/>
      <c r="AD108" s="158"/>
      <c r="AE108" s="158"/>
      <c r="AF108" s="158"/>
      <c r="AG108" s="158"/>
      <c r="AH108" s="158"/>
      <c r="AI108" s="163"/>
      <c r="AJ108" s="11" t="s">
        <v>351</v>
      </c>
      <c r="AK108" s="11" t="s">
        <v>172</v>
      </c>
    </row>
    <row r="109" spans="1:37" ht="20.25">
      <c r="A109" s="153">
        <v>83</v>
      </c>
      <c r="B109" s="154" t="s">
        <v>274</v>
      </c>
      <c r="C109" s="155" t="s">
        <v>700</v>
      </c>
      <c r="D109" s="164" t="s">
        <v>701</v>
      </c>
      <c r="E109" s="157">
        <v>1</v>
      </c>
      <c r="F109" s="158" t="s">
        <v>584</v>
      </c>
      <c r="G109" s="159"/>
      <c r="H109" s="159"/>
      <c r="I109" s="159"/>
      <c r="J109" s="159"/>
      <c r="K109" s="160"/>
      <c r="L109" s="160"/>
      <c r="M109" s="157"/>
      <c r="N109" s="157"/>
      <c r="O109" s="158"/>
      <c r="P109" s="158" t="s">
        <v>499</v>
      </c>
      <c r="Q109" s="157"/>
      <c r="R109" s="157"/>
      <c r="S109" s="157"/>
      <c r="T109" s="161"/>
      <c r="U109" s="161"/>
      <c r="V109" s="161" t="s">
        <v>90</v>
      </c>
      <c r="W109" s="162"/>
      <c r="X109" s="155" t="s">
        <v>700</v>
      </c>
      <c r="Y109" s="155" t="s">
        <v>700</v>
      </c>
      <c r="Z109" s="158" t="s">
        <v>284</v>
      </c>
      <c r="AA109" s="158" t="s">
        <v>279</v>
      </c>
      <c r="AB109" s="158"/>
      <c r="AC109" s="158"/>
      <c r="AD109" s="158"/>
      <c r="AE109" s="158"/>
      <c r="AF109" s="158"/>
      <c r="AG109" s="158"/>
      <c r="AH109" s="158"/>
      <c r="AI109" s="163"/>
      <c r="AJ109" s="11" t="s">
        <v>357</v>
      </c>
      <c r="AK109" s="11" t="s">
        <v>172</v>
      </c>
    </row>
    <row r="110" spans="1:37" ht="20.25">
      <c r="A110" s="153">
        <v>84</v>
      </c>
      <c r="B110" s="154" t="s">
        <v>273</v>
      </c>
      <c r="C110" s="155" t="s">
        <v>702</v>
      </c>
      <c r="D110" s="164" t="s">
        <v>703</v>
      </c>
      <c r="E110" s="157"/>
      <c r="F110" s="158" t="s">
        <v>56</v>
      </c>
      <c r="G110" s="159"/>
      <c r="H110" s="159"/>
      <c r="I110" s="159"/>
      <c r="J110" s="159"/>
      <c r="K110" s="160"/>
      <c r="L110" s="160"/>
      <c r="M110" s="157"/>
      <c r="N110" s="157"/>
      <c r="O110" s="158"/>
      <c r="P110" s="158" t="s">
        <v>499</v>
      </c>
      <c r="Q110" s="157"/>
      <c r="R110" s="157"/>
      <c r="S110" s="157"/>
      <c r="T110" s="161"/>
      <c r="U110" s="161"/>
      <c r="V110" s="161" t="s">
        <v>349</v>
      </c>
      <c r="W110" s="162"/>
      <c r="X110" s="155" t="s">
        <v>702</v>
      </c>
      <c r="Y110" s="155" t="s">
        <v>702</v>
      </c>
      <c r="Z110" s="158" t="s">
        <v>284</v>
      </c>
      <c r="AA110" s="158"/>
      <c r="AB110" s="158"/>
      <c r="AC110" s="158"/>
      <c r="AD110" s="158"/>
      <c r="AE110" s="158"/>
      <c r="AF110" s="158"/>
      <c r="AG110" s="158"/>
      <c r="AH110" s="158"/>
      <c r="AI110" s="163"/>
      <c r="AJ110" s="11" t="s">
        <v>351</v>
      </c>
      <c r="AK110" s="11" t="s">
        <v>172</v>
      </c>
    </row>
    <row r="111" spans="1:35" ht="9.75">
      <c r="A111" s="153"/>
      <c r="B111" s="154"/>
      <c r="C111" s="155"/>
      <c r="D111" s="165" t="s">
        <v>527</v>
      </c>
      <c r="E111" s="159"/>
      <c r="F111" s="158"/>
      <c r="G111" s="159"/>
      <c r="H111" s="159"/>
      <c r="I111" s="159"/>
      <c r="J111" s="159"/>
      <c r="K111" s="160"/>
      <c r="L111" s="160"/>
      <c r="M111" s="157"/>
      <c r="N111" s="157"/>
      <c r="O111" s="158"/>
      <c r="P111" s="158"/>
      <c r="Q111" s="157"/>
      <c r="R111" s="157"/>
      <c r="S111" s="157"/>
      <c r="T111" s="161"/>
      <c r="U111" s="161"/>
      <c r="V111" s="161"/>
      <c r="W111" s="162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63"/>
    </row>
    <row r="112" spans="1:35" ht="9.75">
      <c r="A112" s="153"/>
      <c r="B112" s="154"/>
      <c r="C112" s="155"/>
      <c r="D112" s="165" t="s">
        <v>528</v>
      </c>
      <c r="E112" s="159"/>
      <c r="F112" s="158"/>
      <c r="G112" s="159"/>
      <c r="H112" s="159"/>
      <c r="I112" s="159"/>
      <c r="J112" s="159"/>
      <c r="K112" s="160"/>
      <c r="L112" s="160"/>
      <c r="M112" s="157"/>
      <c r="N112" s="157"/>
      <c r="O112" s="158"/>
      <c r="P112" s="158"/>
      <c r="Q112" s="157"/>
      <c r="R112" s="157"/>
      <c r="S112" s="157"/>
      <c r="T112" s="161"/>
      <c r="U112" s="161"/>
      <c r="V112" s="161"/>
      <c r="W112" s="162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63"/>
    </row>
    <row r="113" spans="1:35" ht="9.75">
      <c r="A113" s="153"/>
      <c r="B113" s="154"/>
      <c r="C113" s="155"/>
      <c r="D113" s="165" t="s">
        <v>570</v>
      </c>
      <c r="E113" s="159"/>
      <c r="F113" s="158"/>
      <c r="G113" s="159"/>
      <c r="H113" s="159"/>
      <c r="I113" s="159"/>
      <c r="J113" s="159"/>
      <c r="K113" s="160"/>
      <c r="L113" s="160"/>
      <c r="M113" s="157"/>
      <c r="N113" s="157"/>
      <c r="O113" s="158"/>
      <c r="P113" s="158"/>
      <c r="Q113" s="157"/>
      <c r="R113" s="157"/>
      <c r="S113" s="157"/>
      <c r="T113" s="161"/>
      <c r="U113" s="161"/>
      <c r="V113" s="161"/>
      <c r="W113" s="162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63"/>
    </row>
    <row r="114" spans="1:35" ht="9.75">
      <c r="A114" s="153"/>
      <c r="B114" s="154"/>
      <c r="C114" s="155"/>
      <c r="D114" s="165" t="s">
        <v>571</v>
      </c>
      <c r="E114" s="159"/>
      <c r="F114" s="158"/>
      <c r="G114" s="159"/>
      <c r="H114" s="159"/>
      <c r="I114" s="159"/>
      <c r="J114" s="159"/>
      <c r="K114" s="160"/>
      <c r="L114" s="160"/>
      <c r="M114" s="157"/>
      <c r="N114" s="157"/>
      <c r="O114" s="158"/>
      <c r="P114" s="158"/>
      <c r="Q114" s="157"/>
      <c r="R114" s="157"/>
      <c r="S114" s="157"/>
      <c r="T114" s="161"/>
      <c r="U114" s="161"/>
      <c r="V114" s="161"/>
      <c r="W114" s="162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63"/>
    </row>
    <row r="115" spans="1:35" ht="9.75">
      <c r="A115" s="153"/>
      <c r="B115" s="154"/>
      <c r="C115" s="155"/>
      <c r="D115" s="164"/>
      <c r="E115" s="157"/>
      <c r="F115" s="158"/>
      <c r="G115" s="159"/>
      <c r="H115" s="159"/>
      <c r="I115" s="159"/>
      <c r="J115" s="159"/>
      <c r="K115" s="160"/>
      <c r="L115" s="160"/>
      <c r="M115" s="157"/>
      <c r="N115" s="157"/>
      <c r="O115" s="158"/>
      <c r="P115" s="158"/>
      <c r="Q115" s="157"/>
      <c r="R115" s="157"/>
      <c r="S115" s="157"/>
      <c r="T115" s="161"/>
      <c r="U115" s="161"/>
      <c r="V115" s="161"/>
      <c r="W115" s="162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63"/>
    </row>
  </sheetData>
  <sheetProtection selectLockedCells="1" selectUnlockedCells="1"/>
  <mergeCells count="3">
    <mergeCell ref="K9:L9"/>
    <mergeCell ref="M9:N9"/>
    <mergeCell ref="AI5:AI12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Windows User</cp:lastModifiedBy>
  <cp:lastPrinted>2016-04-18T11:45:00Z</cp:lastPrinted>
  <dcterms:created xsi:type="dcterms:W3CDTF">1999-04-06T07:39:00Z</dcterms:created>
  <dcterms:modified xsi:type="dcterms:W3CDTF">2021-06-17T10:57:34Z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